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my\Desktop\Club Results 2024\"/>
    </mc:Choice>
  </mc:AlternateContent>
  <bookViews>
    <workbookView xWindow="0" yWindow="0" windowWidth="20490" windowHeight="7755"/>
  </bookViews>
  <sheets>
    <sheet name="PERQUIMANS 8-17-24" sheetId="1" r:id="rId1"/>
    <sheet name="YTD STANDINGS @ 8-17-24" sheetId="2" r:id="rId2"/>
  </sheets>
  <definedNames>
    <definedName name="_xlnm.Print_Area" localSheetId="1">'YTD STANDINGS @ 8-17-24'!$A$1:$O$24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2" l="1"/>
  <c r="G24" i="2"/>
  <c r="F24" i="2"/>
  <c r="E24" i="2"/>
  <c r="D24" i="2"/>
  <c r="O21" i="2"/>
  <c r="N21" i="2"/>
  <c r="M21" i="2"/>
  <c r="L21" i="2"/>
  <c r="K21" i="2"/>
  <c r="J21" i="2"/>
  <c r="O20" i="2"/>
  <c r="N20" i="2"/>
  <c r="M20" i="2"/>
  <c r="L20" i="2"/>
  <c r="K20" i="2"/>
  <c r="J20" i="2"/>
  <c r="O19" i="2"/>
  <c r="N19" i="2"/>
  <c r="M19" i="2"/>
  <c r="L19" i="2"/>
  <c r="K19" i="2"/>
  <c r="J19" i="2"/>
  <c r="O18" i="2"/>
  <c r="N18" i="2"/>
  <c r="M18" i="2"/>
  <c r="L18" i="2"/>
  <c r="K18" i="2"/>
  <c r="J18" i="2"/>
  <c r="O17" i="2"/>
  <c r="N17" i="2"/>
  <c r="M17" i="2"/>
  <c r="L17" i="2"/>
  <c r="K17" i="2"/>
  <c r="J17" i="2"/>
  <c r="O16" i="2"/>
  <c r="N16" i="2"/>
  <c r="M16" i="2"/>
  <c r="L16" i="2"/>
  <c r="K16" i="2"/>
  <c r="J16" i="2"/>
  <c r="O15" i="2"/>
  <c r="N15" i="2"/>
  <c r="M15" i="2"/>
  <c r="L15" i="2"/>
  <c r="K15" i="2"/>
  <c r="J15" i="2"/>
  <c r="O14" i="2"/>
  <c r="N14" i="2"/>
  <c r="M14" i="2"/>
  <c r="L14" i="2"/>
  <c r="K14" i="2"/>
  <c r="J14" i="2"/>
  <c r="O13" i="2"/>
  <c r="N13" i="2"/>
  <c r="M13" i="2"/>
  <c r="L13" i="2"/>
  <c r="K13" i="2"/>
  <c r="J13" i="2"/>
  <c r="O12" i="2"/>
  <c r="N12" i="2"/>
  <c r="M12" i="2"/>
  <c r="L12" i="2"/>
  <c r="K12" i="2"/>
  <c r="J12" i="2"/>
  <c r="N11" i="2"/>
  <c r="M11" i="2"/>
  <c r="L11" i="2"/>
  <c r="K11" i="2"/>
  <c r="J11" i="2"/>
  <c r="M10" i="2"/>
  <c r="L10" i="2"/>
  <c r="K10" i="2"/>
  <c r="J10" i="2"/>
  <c r="L9" i="2"/>
  <c r="K9" i="2"/>
  <c r="J9" i="2"/>
  <c r="K8" i="2"/>
  <c r="J8" i="2"/>
  <c r="J7" i="2"/>
  <c r="G19" i="1"/>
  <c r="F19" i="1"/>
  <c r="E19" i="1"/>
  <c r="D19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19" i="1" l="1"/>
</calcChain>
</file>

<file path=xl/sharedStrings.xml><?xml version="1.0" encoding="utf-8"?>
<sst xmlns="http://schemas.openxmlformats.org/spreadsheetml/2006/main" count="113" uniqueCount="67">
  <si>
    <t>Little Creek Bass Anglers</t>
  </si>
  <si>
    <t>Perquimans River Results August 17, 2024</t>
  </si>
  <si>
    <t>Place</t>
  </si>
  <si>
    <t xml:space="preserve">Name </t>
  </si>
  <si>
    <t># Fish</t>
  </si>
  <si>
    <t># Alive</t>
  </si>
  <si>
    <t xml:space="preserve">Total Weight </t>
  </si>
  <si>
    <t>Penalty</t>
  </si>
  <si>
    <t>Big Fish</t>
  </si>
  <si>
    <t>Net Weight</t>
  </si>
  <si>
    <t>1</t>
  </si>
  <si>
    <t>LD</t>
  </si>
  <si>
    <t>KINSEY</t>
  </si>
  <si>
    <t>2</t>
  </si>
  <si>
    <t>AIDEN</t>
  </si>
  <si>
    <t>KERLIN</t>
  </si>
  <si>
    <t>3</t>
  </si>
  <si>
    <t>JP</t>
  </si>
  <si>
    <t>SCOTT</t>
  </si>
  <si>
    <t>4</t>
  </si>
  <si>
    <t>DENNIS</t>
  </si>
  <si>
    <t>COOK</t>
  </si>
  <si>
    <t>5</t>
  </si>
  <si>
    <t>RAY</t>
  </si>
  <si>
    <t>BARNHILL</t>
  </si>
  <si>
    <t>6</t>
  </si>
  <si>
    <t>STEVE</t>
  </si>
  <si>
    <t>REVOLINSKY</t>
  </si>
  <si>
    <t>7</t>
  </si>
  <si>
    <t>CHRIS</t>
  </si>
  <si>
    <t>PIKE</t>
  </si>
  <si>
    <t>8</t>
  </si>
  <si>
    <t>BRIAN</t>
  </si>
  <si>
    <t>GUCKERT</t>
  </si>
  <si>
    <t>9</t>
  </si>
  <si>
    <t>GREG</t>
  </si>
  <si>
    <t>DICK</t>
  </si>
  <si>
    <t>10</t>
  </si>
  <si>
    <t>MICHELLE</t>
  </si>
  <si>
    <t>REVOLINSKY(G)</t>
  </si>
  <si>
    <t>11</t>
  </si>
  <si>
    <t>AMY</t>
  </si>
  <si>
    <t>SCHWARTZ</t>
  </si>
  <si>
    <t>12</t>
  </si>
  <si>
    <t>BRUCE</t>
  </si>
  <si>
    <t>13</t>
  </si>
  <si>
    <t>14</t>
  </si>
  <si>
    <t>15</t>
  </si>
  <si>
    <t>16</t>
  </si>
  <si>
    <t>Total</t>
  </si>
  <si>
    <t>Year to Date Standings</t>
  </si>
  <si>
    <t>Behind
1st</t>
  </si>
  <si>
    <t>Behind
2nd</t>
  </si>
  <si>
    <t>Behind
3rd</t>
  </si>
  <si>
    <t>Behind
4th</t>
  </si>
  <si>
    <t>Behind
5th</t>
  </si>
  <si>
    <t>Behind
6th</t>
  </si>
  <si>
    <t>BRIESEMEISTER</t>
  </si>
  <si>
    <t>HARRISON</t>
  </si>
  <si>
    <t>GUCKERT (JR)</t>
  </si>
  <si>
    <t>BOB</t>
  </si>
  <si>
    <t>WOOD</t>
  </si>
  <si>
    <t>CLINT</t>
  </si>
  <si>
    <t>VANMARTER</t>
  </si>
  <si>
    <t>Guests</t>
  </si>
  <si>
    <t>Totals:</t>
  </si>
  <si>
    <t>As of 08/17/2024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</si>
</sst>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dd\-mmm\-yy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indexed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BF575"/>
        <bgColor indexed="64"/>
      </patternFill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164" fontId="3" fillId="0" borderId="1" xfId="1" applyNumberFormat="1" applyFont="1" applyBorder="1" applyAlignment="1">
      <alignment horizontal="left"/>
    </xf>
    <xf numFmtId="164" fontId="4" fillId="0" borderId="1" xfId="1" applyNumberFormat="1" applyFont="1" applyBorder="1" applyAlignment="1">
      <alignment horizontal="center"/>
    </xf>
    <xf numFmtId="49" fontId="4" fillId="0" borderId="1" xfId="1" applyNumberFormat="1" applyFont="1" applyBorder="1" applyAlignment="1">
      <alignment horizontal="center"/>
    </xf>
    <xf numFmtId="49" fontId="5" fillId="0" borderId="2" xfId="1" applyNumberFormat="1" applyFont="1" applyBorder="1" applyAlignment="1">
      <alignment horizontal="center"/>
    </xf>
    <xf numFmtId="49" fontId="5" fillId="0" borderId="3" xfId="1" applyNumberFormat="1" applyFont="1" applyBorder="1" applyAlignment="1">
      <alignment horizontal="center"/>
    </xf>
    <xf numFmtId="49" fontId="5" fillId="0" borderId="4" xfId="1" applyNumberFormat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2" xfId="1" applyFont="1" applyBorder="1" applyAlignment="1">
      <alignment horizontal="center" wrapText="1"/>
    </xf>
    <xf numFmtId="0" fontId="6" fillId="0" borderId="5" xfId="1" applyFont="1" applyBorder="1" applyAlignment="1">
      <alignment horizontal="center"/>
    </xf>
    <xf numFmtId="0" fontId="7" fillId="0" borderId="1" xfId="1" applyFont="1" applyBorder="1" applyAlignment="1">
      <alignment horizontal="left"/>
    </xf>
    <xf numFmtId="0" fontId="6" fillId="0" borderId="1" xfId="1" applyFont="1" applyBorder="1"/>
    <xf numFmtId="1" fontId="6" fillId="0" borderId="6" xfId="1" applyNumberFormat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2" fontId="6" fillId="0" borderId="1" xfId="1" applyNumberFormat="1" applyFont="1" applyBorder="1" applyAlignment="1">
      <alignment horizontal="center"/>
    </xf>
    <xf numFmtId="2" fontId="6" fillId="0" borderId="5" xfId="1" applyNumberFormat="1" applyFont="1" applyBorder="1" applyAlignment="1">
      <alignment horizontal="center"/>
    </xf>
    <xf numFmtId="2" fontId="6" fillId="2" borderId="7" xfId="1" applyNumberFormat="1" applyFont="1" applyFill="1" applyBorder="1" applyAlignment="1">
      <alignment horizontal="center"/>
    </xf>
    <xf numFmtId="2" fontId="6" fillId="0" borderId="6" xfId="1" applyNumberFormat="1" applyFont="1" applyBorder="1" applyAlignment="1">
      <alignment horizontal="center"/>
    </xf>
    <xf numFmtId="0" fontId="6" fillId="0" borderId="7" xfId="1" applyFont="1" applyBorder="1"/>
    <xf numFmtId="2" fontId="6" fillId="0" borderId="7" xfId="1" applyNumberFormat="1" applyFont="1" applyBorder="1" applyAlignment="1">
      <alignment horizontal="center"/>
    </xf>
    <xf numFmtId="0" fontId="6" fillId="0" borderId="1" xfId="0" applyFont="1" applyBorder="1"/>
    <xf numFmtId="1" fontId="6" fillId="0" borderId="1" xfId="1" applyNumberFormat="1" applyFont="1" applyBorder="1" applyAlignment="1">
      <alignment horizontal="center"/>
    </xf>
    <xf numFmtId="2" fontId="5" fillId="2" borderId="1" xfId="1" applyNumberFormat="1" applyFont="1" applyFill="1" applyBorder="1" applyAlignment="1">
      <alignment horizontal="center"/>
    </xf>
    <xf numFmtId="2" fontId="6" fillId="2" borderId="1" xfId="1" applyNumberFormat="1" applyFont="1" applyFill="1" applyBorder="1" applyAlignment="1">
      <alignment horizontal="center"/>
    </xf>
    <xf numFmtId="2" fontId="6" fillId="0" borderId="1" xfId="1" applyNumberFormat="1" applyFont="1" applyFill="1" applyBorder="1" applyAlignment="1">
      <alignment horizontal="center"/>
    </xf>
    <xf numFmtId="0" fontId="7" fillId="0" borderId="8" xfId="1" applyFont="1" applyFill="1" applyBorder="1" applyAlignment="1">
      <alignment horizontal="left"/>
    </xf>
    <xf numFmtId="0" fontId="6" fillId="0" borderId="8" xfId="1" applyFont="1" applyFill="1" applyBorder="1"/>
    <xf numFmtId="49" fontId="6" fillId="0" borderId="1" xfId="1" applyNumberFormat="1" applyFont="1" applyBorder="1"/>
    <xf numFmtId="0" fontId="5" fillId="0" borderId="1" xfId="1" applyFont="1" applyBorder="1" applyAlignment="1">
      <alignment horizontal="right"/>
    </xf>
    <xf numFmtId="1" fontId="5" fillId="0" borderId="1" xfId="1" applyNumberFormat="1" applyFont="1" applyBorder="1" applyAlignment="1">
      <alignment horizontal="center"/>
    </xf>
    <xf numFmtId="43" fontId="5" fillId="0" borderId="1" xfId="2" applyFont="1" applyBorder="1" applyAlignment="1">
      <alignment horizontal="center"/>
    </xf>
    <xf numFmtId="2" fontId="8" fillId="2" borderId="9" xfId="1" applyNumberFormat="1" applyFont="1" applyFill="1" applyBorder="1" applyAlignment="1">
      <alignment horizontal="center"/>
    </xf>
    <xf numFmtId="2" fontId="5" fillId="0" borderId="1" xfId="1" applyNumberFormat="1" applyFont="1" applyBorder="1" applyAlignment="1">
      <alignment horizontal="center"/>
    </xf>
    <xf numFmtId="164" fontId="9" fillId="0" borderId="0" xfId="1" applyNumberFormat="1" applyFont="1" applyAlignment="1">
      <alignment horizontal="left"/>
    </xf>
    <xf numFmtId="0" fontId="2" fillId="0" borderId="0" xfId="1"/>
    <xf numFmtId="164" fontId="4" fillId="0" borderId="0" xfId="1" applyNumberFormat="1" applyFont="1" applyAlignment="1">
      <alignment horizontal="center"/>
    </xf>
    <xf numFmtId="0" fontId="10" fillId="0" borderId="0" xfId="1" applyFont="1"/>
    <xf numFmtId="49" fontId="4" fillId="0" borderId="0" xfId="1" applyNumberFormat="1" applyFont="1" applyAlignment="1">
      <alignment horizontal="center"/>
    </xf>
    <xf numFmtId="49" fontId="3" fillId="0" borderId="0" xfId="1" applyNumberFormat="1" applyFont="1" applyAlignment="1">
      <alignment horizontal="center"/>
    </xf>
    <xf numFmtId="49" fontId="5" fillId="0" borderId="10" xfId="1" applyNumberFormat="1" applyFont="1" applyBorder="1" applyAlignment="1">
      <alignment horizontal="center"/>
    </xf>
    <xf numFmtId="0" fontId="7" fillId="2" borderId="11" xfId="1" applyFont="1" applyFill="1" applyBorder="1" applyAlignment="1">
      <alignment horizontal="center"/>
    </xf>
    <xf numFmtId="0" fontId="6" fillId="2" borderId="7" xfId="1" applyFont="1" applyFill="1" applyBorder="1" applyAlignment="1">
      <alignment horizontal="center"/>
    </xf>
    <xf numFmtId="1" fontId="6" fillId="2" borderId="7" xfId="1" applyNumberFormat="1" applyFont="1" applyFill="1" applyBorder="1" applyAlignment="1">
      <alignment horizontal="center"/>
    </xf>
    <xf numFmtId="2" fontId="6" fillId="0" borderId="7" xfId="1" applyNumberFormat="1" applyFont="1" applyFill="1" applyBorder="1" applyAlignment="1">
      <alignment horizontal="center"/>
    </xf>
    <xf numFmtId="0" fontId="10" fillId="0" borderId="7" xfId="1" applyFont="1" applyBorder="1" applyAlignment="1">
      <alignment horizontal="center"/>
    </xf>
    <xf numFmtId="0" fontId="7" fillId="2" borderId="6" xfId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/>
    </xf>
    <xf numFmtId="1" fontId="6" fillId="2" borderId="1" xfId="1" applyNumberFormat="1" applyFont="1" applyFill="1" applyBorder="1" applyAlignment="1">
      <alignment horizontal="center"/>
    </xf>
    <xf numFmtId="2" fontId="10" fillId="0" borderId="1" xfId="1" applyNumberFormat="1" applyFont="1" applyBorder="1" applyAlignment="1">
      <alignment horizontal="center"/>
    </xf>
    <xf numFmtId="0" fontId="10" fillId="0" borderId="1" xfId="1" applyFont="1" applyBorder="1" applyAlignment="1">
      <alignment horizontal="center"/>
    </xf>
    <xf numFmtId="2" fontId="5" fillId="3" borderId="1" xfId="1" applyNumberFormat="1" applyFont="1" applyFill="1" applyBorder="1" applyAlignment="1">
      <alignment horizontal="center"/>
    </xf>
    <xf numFmtId="0" fontId="6" fillId="2" borderId="6" xfId="1" applyFont="1" applyFill="1" applyBorder="1" applyAlignment="1">
      <alignment horizontal="center"/>
    </xf>
    <xf numFmtId="1" fontId="6" fillId="2" borderId="1" xfId="3" applyNumberFormat="1" applyFont="1" applyFill="1" applyBorder="1" applyAlignment="1">
      <alignment horizontal="center"/>
    </xf>
    <xf numFmtId="2" fontId="6" fillId="2" borderId="1" xfId="4" applyNumberFormat="1" applyFont="1" applyFill="1" applyBorder="1" applyAlignment="1">
      <alignment horizontal="center"/>
    </xf>
    <xf numFmtId="2" fontId="6" fillId="2" borderId="1" xfId="3" applyNumberFormat="1" applyFont="1" applyFill="1" applyBorder="1" applyAlignment="1">
      <alignment horizontal="center"/>
    </xf>
    <xf numFmtId="49" fontId="5" fillId="0" borderId="3" xfId="1" applyNumberFormat="1" applyFont="1" applyBorder="1" applyAlignment="1">
      <alignment horizontal="center"/>
    </xf>
    <xf numFmtId="0" fontId="7" fillId="2" borderId="1" xfId="1" applyFont="1" applyFill="1" applyBorder="1" applyAlignment="1">
      <alignment horizontal="center"/>
    </xf>
    <xf numFmtId="0" fontId="0" fillId="0" borderId="6" xfId="0" applyBorder="1"/>
    <xf numFmtId="0" fontId="0" fillId="0" borderId="1" xfId="0" applyBorder="1"/>
    <xf numFmtId="0" fontId="6" fillId="2" borderId="6" xfId="1" applyFont="1" applyFill="1" applyBorder="1"/>
    <xf numFmtId="0" fontId="6" fillId="2" borderId="1" xfId="1" applyFont="1" applyFill="1" applyBorder="1"/>
    <xf numFmtId="0" fontId="0" fillId="0" borderId="0" xfId="0" applyBorder="1"/>
    <xf numFmtId="2" fontId="6" fillId="2" borderId="1" xfId="2" applyNumberFormat="1" applyFont="1" applyFill="1" applyBorder="1" applyAlignment="1">
      <alignment horizontal="center"/>
    </xf>
    <xf numFmtId="2" fontId="10" fillId="0" borderId="0" xfId="1" applyNumberFormat="1" applyFont="1"/>
    <xf numFmtId="49" fontId="5" fillId="0" borderId="12" xfId="1" applyNumberFormat="1" applyFont="1" applyBorder="1" applyAlignment="1">
      <alignment horizontal="right"/>
    </xf>
    <xf numFmtId="49" fontId="5" fillId="0" borderId="1" xfId="1" applyNumberFormat="1" applyFont="1" applyBorder="1" applyAlignment="1">
      <alignment horizontal="right"/>
    </xf>
    <xf numFmtId="2" fontId="5" fillId="4" borderId="1" xfId="1" applyNumberFormat="1" applyFont="1" applyFill="1" applyBorder="1" applyAlignment="1">
      <alignment horizontal="center"/>
    </xf>
  </cellXfs>
  <cellStyles count="5">
    <cellStyle name="Comma 2 2 2" xfId="4"/>
    <cellStyle name="Comma 3" xfId="2"/>
    <cellStyle name="Normal" xfId="0" builtinId="0"/>
    <cellStyle name="Normal 2" xfId="1"/>
    <cellStyle name="Normal_YTD Standings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zoomScaleNormal="100" workbookViewId="0">
      <selection sqref="A1:I1"/>
    </sheetView>
  </sheetViews>
  <sheetFormatPr defaultRowHeight="12.75" x14ac:dyDescent="0.2"/>
  <cols>
    <col min="1" max="1" width="6.5703125" bestFit="1" customWidth="1"/>
    <col min="2" max="2" width="12.28515625" bestFit="1" customWidth="1"/>
    <col min="3" max="3" width="18.85546875" bestFit="1" customWidth="1"/>
    <col min="4" max="4" width="7" bestFit="1" customWidth="1"/>
    <col min="5" max="5" width="7.85546875" bestFit="1" customWidth="1"/>
    <col min="6" max="6" width="8" bestFit="1" customWidth="1"/>
    <col min="7" max="7" width="8.140625" bestFit="1" customWidth="1"/>
    <col min="8" max="8" width="8.85546875" bestFit="1" customWidth="1"/>
    <col min="9" max="9" width="8" bestFit="1" customWidth="1"/>
  </cols>
  <sheetData>
    <row r="1" spans="1:9" ht="14.25" x14ac:dyDescent="0.2">
      <c r="A1" s="1"/>
      <c r="B1" s="1"/>
      <c r="C1" s="1"/>
      <c r="D1" s="1"/>
      <c r="E1" s="1"/>
      <c r="F1" s="1"/>
      <c r="G1" s="1"/>
      <c r="H1" s="1"/>
      <c r="I1" s="1"/>
    </row>
    <row r="2" spans="1:9" ht="18.75" x14ac:dyDescent="0.3">
      <c r="A2" s="2" t="s">
        <v>0</v>
      </c>
      <c r="B2" s="2"/>
      <c r="C2" s="2"/>
      <c r="D2" s="2"/>
      <c r="E2" s="2"/>
      <c r="F2" s="2"/>
      <c r="G2" s="2"/>
      <c r="H2" s="2"/>
      <c r="I2" s="2"/>
    </row>
    <row r="3" spans="1:9" ht="19.5" thickBot="1" x14ac:dyDescent="0.35">
      <c r="A3" s="3" t="s">
        <v>1</v>
      </c>
      <c r="B3" s="3"/>
      <c r="C3" s="3"/>
      <c r="D3" s="3"/>
      <c r="E3" s="3"/>
      <c r="F3" s="3"/>
      <c r="G3" s="3"/>
      <c r="H3" s="3"/>
      <c r="I3" s="3"/>
    </row>
    <row r="4" spans="1:9" ht="32.25" thickBot="1" x14ac:dyDescent="0.3">
      <c r="A4" s="4" t="s">
        <v>2</v>
      </c>
      <c r="B4" s="5" t="s">
        <v>3</v>
      </c>
      <c r="C4" s="6"/>
      <c r="D4" s="7" t="s">
        <v>4</v>
      </c>
      <c r="E4" s="7" t="s">
        <v>5</v>
      </c>
      <c r="F4" s="8" t="s">
        <v>6</v>
      </c>
      <c r="G4" s="8" t="s">
        <v>7</v>
      </c>
      <c r="H4" s="8" t="s">
        <v>8</v>
      </c>
      <c r="I4" s="8" t="s">
        <v>9</v>
      </c>
    </row>
    <row r="5" spans="1:9" ht="15.75" x14ac:dyDescent="0.25">
      <c r="A5" s="9" t="s">
        <v>10</v>
      </c>
      <c r="B5" s="10" t="s">
        <v>11</v>
      </c>
      <c r="C5" s="11" t="s">
        <v>12</v>
      </c>
      <c r="D5" s="12">
        <v>5</v>
      </c>
      <c r="E5" s="13">
        <v>5</v>
      </c>
      <c r="F5" s="14">
        <v>12.2</v>
      </c>
      <c r="G5" s="15"/>
      <c r="H5" s="16">
        <v>3.55</v>
      </c>
      <c r="I5" s="17">
        <f t="shared" ref="I5:I17" si="0">F5-G5</f>
        <v>12.2</v>
      </c>
    </row>
    <row r="6" spans="1:9" ht="15.75" x14ac:dyDescent="0.25">
      <c r="A6" s="9" t="s">
        <v>13</v>
      </c>
      <c r="B6" s="10" t="s">
        <v>14</v>
      </c>
      <c r="C6" s="18" t="s">
        <v>15</v>
      </c>
      <c r="D6" s="12">
        <v>4</v>
      </c>
      <c r="E6" s="13">
        <v>4</v>
      </c>
      <c r="F6" s="14">
        <v>9.0399999999999991</v>
      </c>
      <c r="G6" s="14"/>
      <c r="H6" s="19">
        <v>3.62</v>
      </c>
      <c r="I6" s="14">
        <f t="shared" si="0"/>
        <v>9.0399999999999991</v>
      </c>
    </row>
    <row r="7" spans="1:9" ht="15.75" x14ac:dyDescent="0.25">
      <c r="A7" s="13" t="s">
        <v>16</v>
      </c>
      <c r="B7" s="20" t="s">
        <v>17</v>
      </c>
      <c r="C7" s="20" t="s">
        <v>18</v>
      </c>
      <c r="D7" s="21">
        <v>5</v>
      </c>
      <c r="E7" s="13">
        <v>5</v>
      </c>
      <c r="F7" s="14">
        <v>8.18</v>
      </c>
      <c r="G7" s="14"/>
      <c r="H7" s="22"/>
      <c r="I7" s="14">
        <f t="shared" si="0"/>
        <v>8.18</v>
      </c>
    </row>
    <row r="8" spans="1:9" ht="15.75" x14ac:dyDescent="0.25">
      <c r="A8" s="9" t="s">
        <v>19</v>
      </c>
      <c r="B8" s="10" t="s">
        <v>20</v>
      </c>
      <c r="C8" s="11" t="s">
        <v>21</v>
      </c>
      <c r="D8" s="12">
        <v>4</v>
      </c>
      <c r="E8" s="13">
        <v>4</v>
      </c>
      <c r="F8" s="14">
        <v>5.98</v>
      </c>
      <c r="G8" s="14"/>
      <c r="H8" s="14"/>
      <c r="I8" s="14">
        <f t="shared" si="0"/>
        <v>5.98</v>
      </c>
    </row>
    <row r="9" spans="1:9" ht="15.75" x14ac:dyDescent="0.25">
      <c r="A9" s="9" t="s">
        <v>22</v>
      </c>
      <c r="B9" s="10" t="s">
        <v>23</v>
      </c>
      <c r="C9" s="11" t="s">
        <v>24</v>
      </c>
      <c r="D9" s="12">
        <v>2</v>
      </c>
      <c r="E9" s="13">
        <v>2</v>
      </c>
      <c r="F9" s="14">
        <v>5.93</v>
      </c>
      <c r="G9" s="14"/>
      <c r="H9" s="14">
        <v>3.61</v>
      </c>
      <c r="I9" s="14">
        <f t="shared" si="0"/>
        <v>5.93</v>
      </c>
    </row>
    <row r="10" spans="1:9" ht="15.75" x14ac:dyDescent="0.25">
      <c r="A10" s="9" t="s">
        <v>25</v>
      </c>
      <c r="B10" s="10" t="s">
        <v>26</v>
      </c>
      <c r="C10" s="11" t="s">
        <v>27</v>
      </c>
      <c r="D10" s="12">
        <v>2</v>
      </c>
      <c r="E10" s="13">
        <v>2</v>
      </c>
      <c r="F10" s="14">
        <v>5.52</v>
      </c>
      <c r="G10" s="14"/>
      <c r="H10" s="14">
        <v>3.67</v>
      </c>
      <c r="I10" s="14">
        <f t="shared" si="0"/>
        <v>5.52</v>
      </c>
    </row>
    <row r="11" spans="1:9" ht="15.75" x14ac:dyDescent="0.25">
      <c r="A11" s="9" t="s">
        <v>28</v>
      </c>
      <c r="B11" s="20" t="s">
        <v>29</v>
      </c>
      <c r="C11" s="20" t="s">
        <v>30</v>
      </c>
      <c r="D11" s="12">
        <v>3</v>
      </c>
      <c r="E11" s="13">
        <v>3</v>
      </c>
      <c r="F11" s="14">
        <v>4.3099999999999996</v>
      </c>
      <c r="G11" s="14"/>
      <c r="H11" s="14"/>
      <c r="I11" s="14">
        <f t="shared" si="0"/>
        <v>4.3099999999999996</v>
      </c>
    </row>
    <row r="12" spans="1:9" ht="15.75" x14ac:dyDescent="0.25">
      <c r="A12" s="9" t="s">
        <v>31</v>
      </c>
      <c r="B12" s="10" t="s">
        <v>32</v>
      </c>
      <c r="C12" s="11" t="s">
        <v>33</v>
      </c>
      <c r="D12" s="12">
        <v>2</v>
      </c>
      <c r="E12" s="13">
        <v>2</v>
      </c>
      <c r="F12" s="14">
        <v>4.0199999999999996</v>
      </c>
      <c r="G12" s="14"/>
      <c r="H12" s="14"/>
      <c r="I12" s="14">
        <f t="shared" si="0"/>
        <v>4.0199999999999996</v>
      </c>
    </row>
    <row r="13" spans="1:9" ht="15.75" x14ac:dyDescent="0.25">
      <c r="A13" s="9" t="s">
        <v>34</v>
      </c>
      <c r="B13" s="10" t="s">
        <v>35</v>
      </c>
      <c r="C13" s="11" t="s">
        <v>36</v>
      </c>
      <c r="D13" s="12">
        <v>1</v>
      </c>
      <c r="E13" s="13">
        <v>1</v>
      </c>
      <c r="F13" s="14">
        <v>1.87</v>
      </c>
      <c r="G13" s="14"/>
      <c r="H13" s="23">
        <v>1.87</v>
      </c>
      <c r="I13" s="14">
        <f t="shared" si="0"/>
        <v>1.87</v>
      </c>
    </row>
    <row r="14" spans="1:9" ht="15.75" x14ac:dyDescent="0.25">
      <c r="A14" s="9" t="s">
        <v>37</v>
      </c>
      <c r="B14" s="10" t="s">
        <v>38</v>
      </c>
      <c r="C14" s="11" t="s">
        <v>39</v>
      </c>
      <c r="D14" s="12">
        <v>1</v>
      </c>
      <c r="E14" s="13">
        <v>1</v>
      </c>
      <c r="F14" s="14">
        <v>1.77</v>
      </c>
      <c r="G14" s="14"/>
      <c r="H14" s="24">
        <v>1.77</v>
      </c>
      <c r="I14" s="14">
        <f t="shared" si="0"/>
        <v>1.77</v>
      </c>
    </row>
    <row r="15" spans="1:9" ht="15.75" x14ac:dyDescent="0.25">
      <c r="A15" s="9" t="s">
        <v>40</v>
      </c>
      <c r="B15" s="10" t="s">
        <v>41</v>
      </c>
      <c r="C15" s="11" t="s">
        <v>42</v>
      </c>
      <c r="D15" s="12">
        <v>1</v>
      </c>
      <c r="E15" s="13">
        <v>1</v>
      </c>
      <c r="F15" s="14">
        <v>1.74</v>
      </c>
      <c r="G15" s="14"/>
      <c r="H15" s="24">
        <v>1.74</v>
      </c>
      <c r="I15" s="14">
        <f t="shared" si="0"/>
        <v>1.74</v>
      </c>
    </row>
    <row r="16" spans="1:9" ht="15.75" x14ac:dyDescent="0.25">
      <c r="A16" s="9" t="s">
        <v>43</v>
      </c>
      <c r="B16" s="10" t="s">
        <v>44</v>
      </c>
      <c r="C16" s="11" t="s">
        <v>33</v>
      </c>
      <c r="D16" s="12">
        <v>0</v>
      </c>
      <c r="E16" s="13">
        <v>0</v>
      </c>
      <c r="F16" s="14">
        <v>0</v>
      </c>
      <c r="G16" s="14"/>
      <c r="H16" s="14"/>
      <c r="I16" s="14">
        <f t="shared" si="0"/>
        <v>0</v>
      </c>
    </row>
    <row r="17" spans="1:9" ht="15.75" x14ac:dyDescent="0.25">
      <c r="A17" s="9" t="s">
        <v>45</v>
      </c>
      <c r="B17" s="25"/>
      <c r="C17" s="26"/>
      <c r="D17" s="12"/>
      <c r="E17" s="13"/>
      <c r="F17" s="14"/>
      <c r="G17" s="14"/>
      <c r="H17" s="14"/>
      <c r="I17" s="14">
        <f t="shared" si="0"/>
        <v>0</v>
      </c>
    </row>
    <row r="18" spans="1:9" ht="15.75" x14ac:dyDescent="0.25">
      <c r="A18" s="9"/>
      <c r="B18" s="11"/>
      <c r="C18" s="11"/>
      <c r="D18" s="12"/>
      <c r="E18" s="13"/>
      <c r="F18" s="14"/>
      <c r="G18" s="14"/>
      <c r="H18" s="14"/>
      <c r="I18" s="14"/>
    </row>
    <row r="19" spans="1:9" ht="16.5" thickBot="1" x14ac:dyDescent="0.3">
      <c r="A19" s="27"/>
      <c r="B19" s="27"/>
      <c r="C19" s="28" t="s">
        <v>49</v>
      </c>
      <c r="D19" s="29">
        <f>SUM(D5:D18)</f>
        <v>30</v>
      </c>
      <c r="E19" s="29">
        <f>SUM(E5:E18)</f>
        <v>30</v>
      </c>
      <c r="F19" s="30">
        <f>SUM(F5:F18)</f>
        <v>60.559999999999995</v>
      </c>
      <c r="G19" s="30">
        <f>SUM(G18:G18)</f>
        <v>0</v>
      </c>
      <c r="H19" s="31"/>
      <c r="I19" s="32">
        <f>SUM(I5:I18)</f>
        <v>60.559999999999995</v>
      </c>
    </row>
  </sheetData>
  <mergeCells count="4">
    <mergeCell ref="A1:I1"/>
    <mergeCell ref="A2:I2"/>
    <mergeCell ref="A3:I3"/>
    <mergeCell ref="B4:C4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zoomScaleNormal="100" workbookViewId="0">
      <selection sqref="A1:I1"/>
    </sheetView>
  </sheetViews>
  <sheetFormatPr defaultRowHeight="12.75" x14ac:dyDescent="0.2"/>
  <cols>
    <col min="1" max="1" width="7.7109375" bestFit="1" customWidth="1"/>
    <col min="2" max="2" width="12.42578125" bestFit="1" customWidth="1"/>
    <col min="3" max="3" width="18" bestFit="1" customWidth="1"/>
    <col min="4" max="4" width="6.7109375" bestFit="1" customWidth="1"/>
    <col min="5" max="5" width="7.7109375" bestFit="1" customWidth="1"/>
    <col min="6" max="6" width="7.85546875" bestFit="1" customWidth="1"/>
    <col min="7" max="7" width="8.140625" bestFit="1" customWidth="1"/>
    <col min="8" max="8" width="8.85546875" bestFit="1" customWidth="1"/>
    <col min="9" max="9" width="7.85546875" bestFit="1" customWidth="1"/>
    <col min="10" max="15" width="7.7109375" bestFit="1" customWidth="1"/>
  </cols>
  <sheetData>
    <row r="1" spans="1:15" x14ac:dyDescent="0.2">
      <c r="A1" s="33"/>
      <c r="B1" s="33"/>
      <c r="C1" s="33"/>
      <c r="D1" s="33"/>
      <c r="E1" s="33"/>
      <c r="F1" s="33"/>
      <c r="G1" s="33"/>
      <c r="H1" s="33"/>
      <c r="I1" s="33"/>
      <c r="J1" s="34"/>
      <c r="K1" s="34"/>
      <c r="L1" s="34"/>
      <c r="M1" s="34"/>
      <c r="N1" s="34"/>
      <c r="O1" s="34"/>
    </row>
    <row r="2" spans="1:15" ht="18.75" x14ac:dyDescent="0.3">
      <c r="A2" s="35" t="s">
        <v>0</v>
      </c>
      <c r="B2" s="35"/>
      <c r="C2" s="35"/>
      <c r="D2" s="35"/>
      <c r="E2" s="35"/>
      <c r="F2" s="35"/>
      <c r="G2" s="35"/>
      <c r="H2" s="35"/>
      <c r="I2" s="35"/>
      <c r="J2" s="36"/>
      <c r="K2" s="36"/>
      <c r="L2" s="36"/>
      <c r="M2" s="36"/>
      <c r="N2" s="36"/>
      <c r="O2" s="36"/>
    </row>
    <row r="3" spans="1:15" ht="18.75" x14ac:dyDescent="0.3">
      <c r="A3" s="37" t="s">
        <v>50</v>
      </c>
      <c r="B3" s="37"/>
      <c r="C3" s="37"/>
      <c r="D3" s="37"/>
      <c r="E3" s="37"/>
      <c r="F3" s="37"/>
      <c r="G3" s="37"/>
      <c r="H3" s="37"/>
      <c r="I3" s="37"/>
      <c r="J3" s="36"/>
      <c r="K3" s="36"/>
      <c r="L3" s="36"/>
      <c r="M3" s="36"/>
      <c r="N3" s="36"/>
      <c r="O3" s="36"/>
    </row>
    <row r="4" spans="1:15" ht="15" thickBot="1" x14ac:dyDescent="0.25">
      <c r="A4" s="38" t="s">
        <v>66</v>
      </c>
      <c r="B4" s="38"/>
      <c r="C4" s="38"/>
      <c r="D4" s="38"/>
      <c r="E4" s="38"/>
      <c r="F4" s="38"/>
      <c r="G4" s="38"/>
      <c r="H4" s="38"/>
      <c r="I4" s="38"/>
      <c r="J4" s="36"/>
      <c r="K4" s="36"/>
      <c r="L4" s="36"/>
      <c r="M4" s="36"/>
      <c r="N4" s="36"/>
      <c r="O4" s="36"/>
    </row>
    <row r="5" spans="1:15" ht="32.25" thickBot="1" x14ac:dyDescent="0.3">
      <c r="A5" s="39" t="s">
        <v>2</v>
      </c>
      <c r="B5" s="5" t="s">
        <v>3</v>
      </c>
      <c r="C5" s="6"/>
      <c r="D5" s="7" t="s">
        <v>4</v>
      </c>
      <c r="E5" s="7" t="s">
        <v>5</v>
      </c>
      <c r="F5" s="8" t="s">
        <v>6</v>
      </c>
      <c r="G5" s="8" t="s">
        <v>7</v>
      </c>
      <c r="H5" s="8" t="s">
        <v>8</v>
      </c>
      <c r="I5" s="8" t="s">
        <v>9</v>
      </c>
      <c r="J5" s="8" t="s">
        <v>51</v>
      </c>
      <c r="K5" s="8" t="s">
        <v>52</v>
      </c>
      <c r="L5" s="8" t="s">
        <v>53</v>
      </c>
      <c r="M5" s="8" t="s">
        <v>54</v>
      </c>
      <c r="N5" s="8" t="s">
        <v>55</v>
      </c>
      <c r="O5" s="8" t="s">
        <v>56</v>
      </c>
    </row>
    <row r="6" spans="1:15" ht="16.5" thickBot="1" x14ac:dyDescent="0.3">
      <c r="A6" s="4" t="s">
        <v>10</v>
      </c>
      <c r="B6" s="40" t="s">
        <v>26</v>
      </c>
      <c r="C6" s="41" t="s">
        <v>27</v>
      </c>
      <c r="D6" s="42">
        <v>32</v>
      </c>
      <c r="E6" s="41">
        <v>32</v>
      </c>
      <c r="F6" s="16">
        <v>74.66</v>
      </c>
      <c r="G6" s="16">
        <v>0</v>
      </c>
      <c r="H6" s="43">
        <v>5.07</v>
      </c>
      <c r="I6" s="16">
        <v>74.66</v>
      </c>
      <c r="J6" s="44"/>
      <c r="K6" s="44"/>
      <c r="L6" s="44"/>
      <c r="M6" s="44"/>
      <c r="N6" s="44"/>
      <c r="O6" s="44"/>
    </row>
    <row r="7" spans="1:15" ht="16.5" thickBot="1" x14ac:dyDescent="0.3">
      <c r="A7" s="4" t="s">
        <v>13</v>
      </c>
      <c r="B7" s="45" t="s">
        <v>11</v>
      </c>
      <c r="C7" s="46" t="s">
        <v>12</v>
      </c>
      <c r="D7" s="47">
        <v>39</v>
      </c>
      <c r="E7" s="46">
        <v>37</v>
      </c>
      <c r="F7" s="23">
        <v>74.7</v>
      </c>
      <c r="G7" s="23">
        <v>0.5</v>
      </c>
      <c r="H7" s="23">
        <v>3.89</v>
      </c>
      <c r="I7" s="23">
        <v>74.2</v>
      </c>
      <c r="J7" s="48">
        <f>'YTD STANDINGS @ 8-17-24'!I7-'YTD STANDINGS @ 8-17-24'!$I$6</f>
        <v>-0.45999999999999375</v>
      </c>
      <c r="K7" s="49"/>
      <c r="L7" s="49"/>
      <c r="M7" s="49"/>
      <c r="N7" s="49"/>
      <c r="O7" s="49"/>
    </row>
    <row r="8" spans="1:15" ht="16.5" thickBot="1" x14ac:dyDescent="0.3">
      <c r="A8" s="4" t="s">
        <v>16</v>
      </c>
      <c r="B8" s="45" t="s">
        <v>17</v>
      </c>
      <c r="C8" s="46" t="s">
        <v>18</v>
      </c>
      <c r="D8" s="47">
        <v>27</v>
      </c>
      <c r="E8" s="46">
        <v>27</v>
      </c>
      <c r="F8" s="23">
        <v>70.819999999999993</v>
      </c>
      <c r="G8" s="23">
        <v>0</v>
      </c>
      <c r="H8" s="23">
        <v>5.54</v>
      </c>
      <c r="I8" s="23">
        <v>70.819999999999993</v>
      </c>
      <c r="J8" s="48">
        <f>'YTD STANDINGS @ 8-17-24'!I8-'YTD STANDINGS @ 8-17-24'!$I$6</f>
        <v>-3.8400000000000034</v>
      </c>
      <c r="K8" s="48">
        <f>'YTD STANDINGS @ 8-17-24'!I8-'YTD STANDINGS @ 8-17-24'!$I$7</f>
        <v>-3.3800000000000097</v>
      </c>
      <c r="L8" s="49"/>
      <c r="M8" s="49"/>
      <c r="N8" s="49"/>
      <c r="O8" s="49"/>
    </row>
    <row r="9" spans="1:15" ht="16.5" thickBot="1" x14ac:dyDescent="0.3">
      <c r="A9" s="4" t="s">
        <v>19</v>
      </c>
      <c r="B9" s="45" t="s">
        <v>14</v>
      </c>
      <c r="C9" s="46" t="s">
        <v>15</v>
      </c>
      <c r="D9" s="47">
        <v>26</v>
      </c>
      <c r="E9" s="46">
        <v>25</v>
      </c>
      <c r="F9" s="23">
        <v>62.93</v>
      </c>
      <c r="G9" s="23">
        <v>0.25</v>
      </c>
      <c r="H9" s="23">
        <v>3.62</v>
      </c>
      <c r="I9" s="23">
        <v>62.68</v>
      </c>
      <c r="J9" s="48">
        <f>'YTD STANDINGS @ 8-17-24'!I9-'YTD STANDINGS @ 8-17-24'!$I$6</f>
        <v>-11.979999999999997</v>
      </c>
      <c r="K9" s="48">
        <f>'YTD STANDINGS @ 8-17-24'!I9-'YTD STANDINGS @ 8-17-24'!$I$7</f>
        <v>-11.520000000000003</v>
      </c>
      <c r="L9" s="48">
        <f>'YTD STANDINGS @ 8-17-24'!I9-'YTD STANDINGS @ 8-17-24'!$I$8</f>
        <v>-8.1399999999999935</v>
      </c>
      <c r="M9" s="49"/>
      <c r="N9" s="49"/>
      <c r="O9" s="49"/>
    </row>
    <row r="10" spans="1:15" ht="16.5" thickBot="1" x14ac:dyDescent="0.3">
      <c r="A10" s="4" t="s">
        <v>22</v>
      </c>
      <c r="B10" s="45" t="s">
        <v>32</v>
      </c>
      <c r="C10" s="46" t="s">
        <v>33</v>
      </c>
      <c r="D10" s="47">
        <v>30</v>
      </c>
      <c r="E10" s="46">
        <v>30</v>
      </c>
      <c r="F10" s="23">
        <v>60.57</v>
      </c>
      <c r="G10" s="23">
        <v>0</v>
      </c>
      <c r="H10" s="23">
        <v>3.89</v>
      </c>
      <c r="I10" s="23">
        <v>60.57</v>
      </c>
      <c r="J10" s="48">
        <f>'YTD STANDINGS @ 8-17-24'!I10-'YTD STANDINGS @ 8-17-24'!$I$6</f>
        <v>-14.089999999999996</v>
      </c>
      <c r="K10" s="48">
        <f>'YTD STANDINGS @ 8-17-24'!I10-'YTD STANDINGS @ 8-17-24'!$I$7</f>
        <v>-13.630000000000003</v>
      </c>
      <c r="L10" s="48">
        <f>'YTD STANDINGS @ 8-17-24'!I10-'YTD STANDINGS @ 8-17-24'!$I$8</f>
        <v>-10.249999999999993</v>
      </c>
      <c r="M10" s="48">
        <f>'YTD STANDINGS @ 8-17-24'!I10-'YTD STANDINGS @ 8-17-24'!$I$9</f>
        <v>-2.1099999999999994</v>
      </c>
      <c r="N10" s="49"/>
      <c r="O10" s="49"/>
    </row>
    <row r="11" spans="1:15" ht="16.5" thickBot="1" x14ac:dyDescent="0.3">
      <c r="A11" s="4" t="s">
        <v>25</v>
      </c>
      <c r="B11" s="45" t="s">
        <v>20</v>
      </c>
      <c r="C11" s="46" t="s">
        <v>21</v>
      </c>
      <c r="D11" s="47">
        <v>29</v>
      </c>
      <c r="E11" s="46">
        <v>28</v>
      </c>
      <c r="F11" s="23">
        <v>56.08</v>
      </c>
      <c r="G11" s="23">
        <v>0.25</v>
      </c>
      <c r="H11" s="50">
        <v>8.26</v>
      </c>
      <c r="I11" s="23">
        <v>55.83</v>
      </c>
      <c r="J11" s="48">
        <f>'YTD STANDINGS @ 8-17-24'!I11-'YTD STANDINGS @ 8-17-24'!$I$6</f>
        <v>-18.829999999999998</v>
      </c>
      <c r="K11" s="48">
        <f>'YTD STANDINGS @ 8-17-24'!I11-'YTD STANDINGS @ 8-17-24'!$I$7</f>
        <v>-18.370000000000005</v>
      </c>
      <c r="L11" s="48">
        <f>'YTD STANDINGS @ 8-17-24'!I11-'YTD STANDINGS @ 8-17-24'!$I$8</f>
        <v>-14.989999999999995</v>
      </c>
      <c r="M11" s="48">
        <f>'YTD STANDINGS @ 8-17-24'!I11-'YTD STANDINGS @ 8-17-24'!$I$9</f>
        <v>-6.8500000000000014</v>
      </c>
      <c r="N11" s="48">
        <f>'YTD STANDINGS @ 8-17-24'!I11-'YTD STANDINGS @ 8-17-24'!$I$10</f>
        <v>-4.740000000000002</v>
      </c>
      <c r="O11" s="49"/>
    </row>
    <row r="12" spans="1:15" ht="16.5" thickBot="1" x14ac:dyDescent="0.3">
      <c r="A12" s="4" t="s">
        <v>28</v>
      </c>
      <c r="B12" s="45" t="s">
        <v>35</v>
      </c>
      <c r="C12" s="46" t="s">
        <v>36</v>
      </c>
      <c r="D12" s="47">
        <v>21</v>
      </c>
      <c r="E12" s="46">
        <v>21</v>
      </c>
      <c r="F12" s="23">
        <v>54.96</v>
      </c>
      <c r="G12" s="23">
        <v>0</v>
      </c>
      <c r="H12" s="23">
        <v>5.77</v>
      </c>
      <c r="I12" s="23">
        <v>54.96</v>
      </c>
      <c r="J12" s="48">
        <f>'YTD STANDINGS @ 8-17-24'!I12-'YTD STANDINGS @ 8-17-24'!$I$6</f>
        <v>-19.699999999999996</v>
      </c>
      <c r="K12" s="48">
        <f>'YTD STANDINGS @ 8-17-24'!I12-'YTD STANDINGS @ 8-17-24'!$I$7</f>
        <v>-19.240000000000002</v>
      </c>
      <c r="L12" s="48">
        <f>'YTD STANDINGS @ 8-17-24'!I12-'YTD STANDINGS @ 8-17-24'!$I$8</f>
        <v>-15.859999999999992</v>
      </c>
      <c r="M12" s="48">
        <f>'YTD STANDINGS @ 8-17-24'!I12-'YTD STANDINGS @ 8-17-24'!$I$9</f>
        <v>-7.7199999999999989</v>
      </c>
      <c r="N12" s="48">
        <f>'YTD STANDINGS @ 8-17-24'!I12-'YTD STANDINGS @ 8-17-24'!$I$10</f>
        <v>-5.6099999999999994</v>
      </c>
      <c r="O12" s="48">
        <f>'YTD STANDINGS @ 8-17-24'!I12-'YTD STANDINGS @ 8-17-24'!$I$11</f>
        <v>-0.86999999999999744</v>
      </c>
    </row>
    <row r="13" spans="1:15" ht="16.5" thickBot="1" x14ac:dyDescent="0.3">
      <c r="A13" s="4" t="s">
        <v>31</v>
      </c>
      <c r="B13" s="45" t="s">
        <v>41</v>
      </c>
      <c r="C13" s="46" t="s">
        <v>42</v>
      </c>
      <c r="D13" s="47">
        <v>30</v>
      </c>
      <c r="E13" s="46">
        <v>29</v>
      </c>
      <c r="F13" s="23">
        <v>50.13</v>
      </c>
      <c r="G13" s="23">
        <v>0.25</v>
      </c>
      <c r="H13" s="23">
        <v>3.59</v>
      </c>
      <c r="I13" s="23">
        <v>49.88</v>
      </c>
      <c r="J13" s="48">
        <f>'YTD STANDINGS @ 8-17-24'!I13-'YTD STANDINGS @ 8-17-24'!$I$6</f>
        <v>-24.779999999999994</v>
      </c>
      <c r="K13" s="48">
        <f>'YTD STANDINGS @ 8-17-24'!I13-'YTD STANDINGS @ 8-17-24'!$I$7</f>
        <v>-24.32</v>
      </c>
      <c r="L13" s="48">
        <f>'YTD STANDINGS @ 8-17-24'!I13-'YTD STANDINGS @ 8-17-24'!$I$8</f>
        <v>-20.939999999999991</v>
      </c>
      <c r="M13" s="48">
        <f>'YTD STANDINGS @ 8-17-24'!I13-'YTD STANDINGS @ 8-17-24'!$I$9</f>
        <v>-12.799999999999997</v>
      </c>
      <c r="N13" s="48">
        <f>'YTD STANDINGS @ 8-17-24'!I13-'YTD STANDINGS @ 8-17-24'!$I$10</f>
        <v>-10.689999999999998</v>
      </c>
      <c r="O13" s="48">
        <f>'YTD STANDINGS @ 8-17-24'!I13-'YTD STANDINGS @ 8-17-24'!$I$11</f>
        <v>-5.9499999999999957</v>
      </c>
    </row>
    <row r="14" spans="1:15" ht="16.5" thickBot="1" x14ac:dyDescent="0.3">
      <c r="A14" s="4" t="s">
        <v>34</v>
      </c>
      <c r="B14" s="45" t="s">
        <v>29</v>
      </c>
      <c r="C14" s="46" t="s">
        <v>30</v>
      </c>
      <c r="D14" s="47">
        <v>24</v>
      </c>
      <c r="E14" s="46">
        <v>24</v>
      </c>
      <c r="F14" s="23">
        <v>47.94</v>
      </c>
      <c r="G14" s="23">
        <v>0</v>
      </c>
      <c r="H14" s="23">
        <v>5.96</v>
      </c>
      <c r="I14" s="23">
        <v>47.94</v>
      </c>
      <c r="J14" s="48">
        <f>'YTD STANDINGS @ 8-17-24'!I14-'YTD STANDINGS @ 8-17-24'!$I$6</f>
        <v>-26.72</v>
      </c>
      <c r="K14" s="48">
        <f>'YTD STANDINGS @ 8-17-24'!I14-'YTD STANDINGS @ 8-17-24'!$I$7</f>
        <v>-26.260000000000005</v>
      </c>
      <c r="L14" s="48">
        <f>'YTD STANDINGS @ 8-17-24'!I14-'YTD STANDINGS @ 8-17-24'!$I$8</f>
        <v>-22.879999999999995</v>
      </c>
      <c r="M14" s="48">
        <f>'YTD STANDINGS @ 8-17-24'!I14-'YTD STANDINGS @ 8-17-24'!$I$9</f>
        <v>-14.740000000000002</v>
      </c>
      <c r="N14" s="48">
        <f>'YTD STANDINGS @ 8-17-24'!I14-'YTD STANDINGS @ 8-17-24'!$I$10</f>
        <v>-12.630000000000003</v>
      </c>
      <c r="O14" s="48">
        <f>'YTD STANDINGS @ 8-17-24'!I14-'YTD STANDINGS @ 8-17-24'!$I$11</f>
        <v>-7.8900000000000006</v>
      </c>
    </row>
    <row r="15" spans="1:15" ht="16.5" thickBot="1" x14ac:dyDescent="0.3">
      <c r="A15" s="4" t="s">
        <v>37</v>
      </c>
      <c r="B15" s="51" t="s">
        <v>23</v>
      </c>
      <c r="C15" s="46" t="s">
        <v>24</v>
      </c>
      <c r="D15" s="46">
        <v>17</v>
      </c>
      <c r="E15" s="46">
        <v>17</v>
      </c>
      <c r="F15" s="23">
        <v>37.81</v>
      </c>
      <c r="G15" s="23">
        <v>0</v>
      </c>
      <c r="H15" s="23">
        <v>4.34</v>
      </c>
      <c r="I15" s="23">
        <v>37.81</v>
      </c>
      <c r="J15" s="48">
        <f>'YTD STANDINGS @ 8-17-24'!I15-'YTD STANDINGS @ 8-17-24'!$I$6</f>
        <v>-36.849999999999994</v>
      </c>
      <c r="K15" s="48">
        <f>'YTD STANDINGS @ 8-17-24'!I15-'YTD STANDINGS @ 8-17-24'!$I$7</f>
        <v>-36.39</v>
      </c>
      <c r="L15" s="48">
        <f>'YTD STANDINGS @ 8-17-24'!I15-'YTD STANDINGS @ 8-17-24'!$I$8</f>
        <v>-33.009999999999991</v>
      </c>
      <c r="M15" s="48">
        <f>'YTD STANDINGS @ 8-17-24'!I15-'YTD STANDINGS @ 8-17-24'!$I$9</f>
        <v>-24.869999999999997</v>
      </c>
      <c r="N15" s="48">
        <f>'YTD STANDINGS @ 8-17-24'!I15-'YTD STANDINGS @ 8-17-24'!$I$10</f>
        <v>-22.759999999999998</v>
      </c>
      <c r="O15" s="48">
        <f>'YTD STANDINGS @ 8-17-24'!I15-'YTD STANDINGS @ 8-17-24'!$I$11</f>
        <v>-18.019999999999996</v>
      </c>
    </row>
    <row r="16" spans="1:15" ht="16.5" thickBot="1" x14ac:dyDescent="0.3">
      <c r="A16" s="4" t="s">
        <v>40</v>
      </c>
      <c r="B16" s="51" t="s">
        <v>32</v>
      </c>
      <c r="C16" s="46" t="s">
        <v>57</v>
      </c>
      <c r="D16" s="52">
        <v>9</v>
      </c>
      <c r="E16" s="52">
        <v>9</v>
      </c>
      <c r="F16" s="53">
        <v>23.54</v>
      </c>
      <c r="G16" s="53">
        <v>0</v>
      </c>
      <c r="H16" s="54">
        <v>5.54</v>
      </c>
      <c r="I16" s="23">
        <v>23.54</v>
      </c>
      <c r="J16" s="48">
        <f>'YTD STANDINGS @ 8-17-24'!I16-'YTD STANDINGS @ 8-17-24'!$I$6</f>
        <v>-51.12</v>
      </c>
      <c r="K16" s="48">
        <f>'YTD STANDINGS @ 8-17-24'!I16-'YTD STANDINGS @ 8-17-24'!$I$7</f>
        <v>-50.660000000000004</v>
      </c>
      <c r="L16" s="48">
        <f>'YTD STANDINGS @ 8-17-24'!I16-'YTD STANDINGS @ 8-17-24'!$I$8</f>
        <v>-47.279999999999994</v>
      </c>
      <c r="M16" s="48">
        <f>'YTD STANDINGS @ 8-17-24'!I16-'YTD STANDINGS @ 8-17-24'!$I$9</f>
        <v>-39.14</v>
      </c>
      <c r="N16" s="48">
        <f>'YTD STANDINGS @ 8-17-24'!I16-'YTD STANDINGS @ 8-17-24'!$I$10</f>
        <v>-37.03</v>
      </c>
      <c r="O16" s="48">
        <f>'YTD STANDINGS @ 8-17-24'!I16-'YTD STANDINGS @ 8-17-24'!$I$11</f>
        <v>-32.29</v>
      </c>
    </row>
    <row r="17" spans="1:15" ht="16.5" thickBot="1" x14ac:dyDescent="0.3">
      <c r="A17" s="4" t="s">
        <v>43</v>
      </c>
      <c r="B17" s="45" t="s">
        <v>44</v>
      </c>
      <c r="C17" s="46" t="s">
        <v>33</v>
      </c>
      <c r="D17" s="47">
        <v>8</v>
      </c>
      <c r="E17" s="46">
        <v>7</v>
      </c>
      <c r="F17" s="23">
        <v>16.579999999999998</v>
      </c>
      <c r="G17" s="23">
        <v>0.25</v>
      </c>
      <c r="H17" s="23">
        <v>3.81</v>
      </c>
      <c r="I17" s="23">
        <v>16.329999999999998</v>
      </c>
      <c r="J17" s="48">
        <f>'YTD STANDINGS @ 8-17-24'!I17-'YTD STANDINGS @ 8-17-24'!$I$6</f>
        <v>-58.33</v>
      </c>
      <c r="K17" s="48">
        <f>'YTD STANDINGS @ 8-17-24'!I17-'YTD STANDINGS @ 8-17-24'!$I$7</f>
        <v>-57.870000000000005</v>
      </c>
      <c r="L17" s="48">
        <f>'YTD STANDINGS @ 8-17-24'!I17-'YTD STANDINGS @ 8-17-24'!$I$8</f>
        <v>-54.489999999999995</v>
      </c>
      <c r="M17" s="48">
        <f>'YTD STANDINGS @ 8-17-24'!I17-'YTD STANDINGS @ 8-17-24'!$I$9</f>
        <v>-46.35</v>
      </c>
      <c r="N17" s="48">
        <f>'YTD STANDINGS @ 8-17-24'!I17-'YTD STANDINGS @ 8-17-24'!$I$10</f>
        <v>-44.24</v>
      </c>
      <c r="O17" s="48">
        <f>'YTD STANDINGS @ 8-17-24'!I17-'YTD STANDINGS @ 8-17-24'!$I$11</f>
        <v>-39.5</v>
      </c>
    </row>
    <row r="18" spans="1:15" ht="16.5" thickBot="1" x14ac:dyDescent="0.3">
      <c r="A18" s="4" t="s">
        <v>45</v>
      </c>
      <c r="B18" s="45" t="s">
        <v>58</v>
      </c>
      <c r="C18" s="46" t="s">
        <v>59</v>
      </c>
      <c r="D18" s="47">
        <v>9</v>
      </c>
      <c r="E18" s="46">
        <v>8</v>
      </c>
      <c r="F18" s="23">
        <v>16.440000000000001</v>
      </c>
      <c r="G18" s="23">
        <v>0.25</v>
      </c>
      <c r="H18" s="23">
        <v>2.3199999999999998</v>
      </c>
      <c r="I18" s="23">
        <v>16.190000000000001</v>
      </c>
      <c r="J18" s="48">
        <f>'YTD STANDINGS @ 8-17-24'!I18-'YTD STANDINGS @ 8-17-24'!$I$6</f>
        <v>-58.47</v>
      </c>
      <c r="K18" s="48">
        <f>'YTD STANDINGS @ 8-17-24'!I18-'YTD STANDINGS @ 8-17-24'!$I$7</f>
        <v>-58.010000000000005</v>
      </c>
      <c r="L18" s="48">
        <f>'YTD STANDINGS @ 8-17-24'!I18-'YTD STANDINGS @ 8-17-24'!$I$8</f>
        <v>-54.629999999999995</v>
      </c>
      <c r="M18" s="48">
        <f>'YTD STANDINGS @ 8-17-24'!I18-'YTD STANDINGS @ 8-17-24'!$I$9</f>
        <v>-46.489999999999995</v>
      </c>
      <c r="N18" s="48">
        <f>'YTD STANDINGS @ 8-17-24'!I18-'YTD STANDINGS @ 8-17-24'!$I$10</f>
        <v>-44.379999999999995</v>
      </c>
      <c r="O18" s="48">
        <f>'YTD STANDINGS @ 8-17-24'!I18-'YTD STANDINGS @ 8-17-24'!$I$11</f>
        <v>-39.64</v>
      </c>
    </row>
    <row r="19" spans="1:15" ht="16.5" thickBot="1" x14ac:dyDescent="0.3">
      <c r="A19" s="4" t="s">
        <v>46</v>
      </c>
      <c r="B19" s="45" t="s">
        <v>60</v>
      </c>
      <c r="C19" s="46" t="s">
        <v>61</v>
      </c>
      <c r="D19" s="47">
        <v>6</v>
      </c>
      <c r="E19" s="46">
        <v>6</v>
      </c>
      <c r="F19" s="23">
        <v>10.61</v>
      </c>
      <c r="G19" s="23">
        <v>0</v>
      </c>
      <c r="H19" s="23">
        <v>3.55</v>
      </c>
      <c r="I19" s="23">
        <v>10.61</v>
      </c>
      <c r="J19" s="48">
        <f>'YTD STANDINGS @ 8-17-24'!I19-'YTD STANDINGS @ 8-17-24'!$I$6</f>
        <v>-64.05</v>
      </c>
      <c r="K19" s="48">
        <f>'YTD STANDINGS @ 8-17-24'!I19-'YTD STANDINGS @ 8-17-24'!$I$7</f>
        <v>-63.59</v>
      </c>
      <c r="L19" s="48">
        <f>'YTD STANDINGS @ 8-17-24'!I19-'YTD STANDINGS @ 8-17-24'!$I$8</f>
        <v>-60.209999999999994</v>
      </c>
      <c r="M19" s="48">
        <f>'YTD STANDINGS @ 8-17-24'!I19-'YTD STANDINGS @ 8-17-24'!$I$9</f>
        <v>-52.07</v>
      </c>
      <c r="N19" s="48">
        <f>'YTD STANDINGS @ 8-17-24'!I19-'YTD STANDINGS @ 8-17-24'!$I$10</f>
        <v>-49.96</v>
      </c>
      <c r="O19" s="48">
        <f>'YTD STANDINGS @ 8-17-24'!I19-'YTD STANDINGS @ 8-17-24'!$I$11</f>
        <v>-45.22</v>
      </c>
    </row>
    <row r="20" spans="1:15" ht="16.5" thickBot="1" x14ac:dyDescent="0.3">
      <c r="A20" s="4" t="s">
        <v>47</v>
      </c>
      <c r="B20" s="51" t="s">
        <v>62</v>
      </c>
      <c r="C20" s="46" t="s">
        <v>63</v>
      </c>
      <c r="D20" s="46">
        <v>5</v>
      </c>
      <c r="E20" s="46">
        <v>5</v>
      </c>
      <c r="F20" s="23">
        <v>7.95</v>
      </c>
      <c r="G20" s="23">
        <v>0</v>
      </c>
      <c r="H20" s="24">
        <v>3.31</v>
      </c>
      <c r="I20" s="23">
        <v>7.95</v>
      </c>
      <c r="J20" s="48">
        <f>'YTD STANDINGS @ 8-17-24'!I20-'YTD STANDINGS @ 8-17-24'!$I$6</f>
        <v>-66.709999999999994</v>
      </c>
      <c r="K20" s="48">
        <f>'YTD STANDINGS @ 8-17-24'!I20-'YTD STANDINGS @ 8-17-24'!$I$7</f>
        <v>-66.25</v>
      </c>
      <c r="L20" s="48">
        <f>'YTD STANDINGS @ 8-17-24'!I20-'YTD STANDINGS @ 8-17-24'!$I$8</f>
        <v>-62.86999999999999</v>
      </c>
      <c r="M20" s="48">
        <f>'YTD STANDINGS @ 8-17-24'!I20-'YTD STANDINGS @ 8-17-24'!$I$9</f>
        <v>-54.73</v>
      </c>
      <c r="N20" s="48">
        <f>'YTD STANDINGS @ 8-17-24'!I20-'YTD STANDINGS @ 8-17-24'!$I$10</f>
        <v>-52.62</v>
      </c>
      <c r="O20" s="48">
        <f>'YTD STANDINGS @ 8-17-24'!I20-'YTD STANDINGS @ 8-17-24'!$I$11</f>
        <v>-47.879999999999995</v>
      </c>
    </row>
    <row r="21" spans="1:15" ht="16.5" thickBot="1" x14ac:dyDescent="0.3">
      <c r="A21" s="55" t="s">
        <v>48</v>
      </c>
      <c r="B21" s="56"/>
      <c r="C21" s="46"/>
      <c r="D21" s="47"/>
      <c r="E21" s="46"/>
      <c r="F21" s="23"/>
      <c r="G21" s="23"/>
      <c r="H21" s="23"/>
      <c r="I21" s="23"/>
      <c r="J21" s="48">
        <f>'YTD STANDINGS @ 8-17-24'!I21-'YTD STANDINGS @ 8-17-24'!$I$6</f>
        <v>-74.66</v>
      </c>
      <c r="K21" s="48">
        <f>'YTD STANDINGS @ 8-17-24'!I21-'YTD STANDINGS @ 8-17-24'!$I$7</f>
        <v>-74.2</v>
      </c>
      <c r="L21" s="48">
        <f>'YTD STANDINGS @ 8-17-24'!I21-'YTD STANDINGS @ 8-17-24'!$I$8</f>
        <v>-70.819999999999993</v>
      </c>
      <c r="M21" s="48">
        <f>'YTD STANDINGS @ 8-17-24'!I21-'YTD STANDINGS @ 8-17-24'!$I$9</f>
        <v>-62.68</v>
      </c>
      <c r="N21" s="48">
        <f>'YTD STANDINGS @ 8-17-24'!I21-'YTD STANDINGS @ 8-17-24'!$I$10</f>
        <v>-60.57</v>
      </c>
      <c r="O21" s="48">
        <f>'YTD STANDINGS @ 8-17-24'!I21-'YTD STANDINGS @ 8-17-24'!$I$11</f>
        <v>-55.83</v>
      </c>
    </row>
    <row r="22" spans="1:15" ht="16.5" thickBot="1" x14ac:dyDescent="0.3">
      <c r="A22" s="4"/>
      <c r="B22" s="57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</row>
    <row r="23" spans="1:15" ht="16.5" thickBot="1" x14ac:dyDescent="0.3">
      <c r="A23" s="59" t="s">
        <v>64</v>
      </c>
      <c r="B23" s="60"/>
      <c r="C23" s="61"/>
      <c r="D23" s="52"/>
      <c r="E23" s="52"/>
      <c r="F23" s="62"/>
      <c r="G23" s="62"/>
      <c r="H23" s="62"/>
      <c r="I23" s="23"/>
      <c r="J23" s="63"/>
      <c r="K23" s="63"/>
      <c r="L23" s="63"/>
      <c r="M23" s="63"/>
      <c r="N23" s="63"/>
      <c r="O23" s="63"/>
    </row>
    <row r="24" spans="1:15" ht="17.25" thickTop="1" thickBot="1" x14ac:dyDescent="0.3">
      <c r="A24" s="64" t="s">
        <v>65</v>
      </c>
      <c r="B24" s="65"/>
      <c r="C24" s="65"/>
      <c r="D24" s="29">
        <f>SUM(D1:D23)</f>
        <v>312</v>
      </c>
      <c r="E24" s="29">
        <f>SUM(E1:E23)</f>
        <v>305</v>
      </c>
      <c r="F24" s="32">
        <f>SUM(F1:F23)</f>
        <v>665.72</v>
      </c>
      <c r="G24" s="32">
        <f>SUM(G1:G23)</f>
        <v>1.75</v>
      </c>
      <c r="H24" s="66">
        <v>8.26</v>
      </c>
      <c r="I24" s="32">
        <f>SUM(I1:I23)</f>
        <v>663.97</v>
      </c>
      <c r="J24" s="36"/>
      <c r="K24" s="36"/>
      <c r="L24" s="36"/>
      <c r="M24" s="36"/>
      <c r="N24" s="36"/>
      <c r="O24" s="36"/>
    </row>
    <row r="25" spans="1:15" ht="13.5" thickTop="1" x14ac:dyDescent="0.2"/>
  </sheetData>
  <mergeCells count="5">
    <mergeCell ref="A1:I1"/>
    <mergeCell ref="A2:I2"/>
    <mergeCell ref="A3:I3"/>
    <mergeCell ref="A4:I4"/>
    <mergeCell ref="B5:C5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PERQUIMANS 8-17-24</vt:lpstr>
      <vt:lpstr>YTD STANDINGS @ 8-17-24</vt:lpstr>
      <vt:lpstr>'YTD STANDINGS @ 8-17-24'!Print_Area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Schwartz</dc:creator>
  <cp:lastModifiedBy>Amy Schwartz</cp:lastModifiedBy>
  <dcterms:created xsi:type="dcterms:W3CDTF">2024-10-20T18:22:06Z</dcterms:created>
  <dcterms:modified xsi:type="dcterms:W3CDTF">2024-10-20T18:24:33Z</dcterms:modified>
</cp:coreProperties>
</file>