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12C53DF4-4693-4E45-A8A3-0258B77744B4}" xr6:coauthVersionLast="47" xr6:coauthVersionMax="47" xr10:uidLastSave="{00000000-0000-0000-0000-000000000000}"/>
  <bookViews>
    <workbookView xWindow="-108" yWindow="-108" windowWidth="23256" windowHeight="12456" xr2:uid="{2BA7AA3E-FEEF-4B25-9C6D-121C795B35B4}"/>
  </bookViews>
  <sheets>
    <sheet name="YTD Standings @ 5-0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  <c r="O20" i="1"/>
  <c r="N20" i="1"/>
  <c r="M20" i="1"/>
  <c r="L20" i="1"/>
  <c r="K20" i="1"/>
  <c r="J20" i="1"/>
  <c r="O19" i="1"/>
  <c r="N19" i="1"/>
  <c r="M19" i="1"/>
  <c r="L19" i="1"/>
  <c r="K19" i="1"/>
  <c r="J19" i="1"/>
  <c r="O18" i="1"/>
  <c r="N18" i="1"/>
  <c r="M18" i="1"/>
  <c r="L18" i="1"/>
  <c r="K18" i="1"/>
  <c r="J18" i="1"/>
  <c r="O17" i="1"/>
  <c r="N17" i="1"/>
  <c r="M17" i="1"/>
  <c r="L17" i="1"/>
  <c r="K17" i="1"/>
  <c r="J17" i="1"/>
  <c r="O16" i="1"/>
  <c r="N16" i="1"/>
  <c r="M16" i="1"/>
  <c r="L16" i="1"/>
  <c r="K16" i="1"/>
  <c r="J16" i="1"/>
  <c r="O15" i="1"/>
  <c r="N15" i="1"/>
  <c r="M15" i="1"/>
  <c r="L15" i="1"/>
  <c r="K15" i="1"/>
  <c r="J15" i="1"/>
  <c r="O14" i="1"/>
  <c r="N14" i="1"/>
  <c r="M14" i="1"/>
  <c r="L14" i="1"/>
  <c r="K14" i="1"/>
  <c r="J14" i="1"/>
  <c r="O13" i="1"/>
  <c r="N13" i="1"/>
  <c r="M13" i="1"/>
  <c r="L13" i="1"/>
  <c r="K13" i="1"/>
  <c r="J13" i="1"/>
  <c r="O12" i="1"/>
  <c r="N12" i="1"/>
  <c r="M12" i="1"/>
  <c r="L12" i="1"/>
  <c r="K12" i="1"/>
  <c r="J12" i="1"/>
  <c r="N11" i="1"/>
  <c r="M11" i="1"/>
  <c r="L11" i="1"/>
  <c r="K11" i="1"/>
  <c r="J11" i="1"/>
  <c r="M10" i="1"/>
  <c r="L10" i="1"/>
  <c r="K10" i="1"/>
  <c r="J10" i="1"/>
  <c r="L9" i="1"/>
  <c r="K9" i="1"/>
  <c r="J9" i="1"/>
  <c r="K8" i="1"/>
  <c r="J8" i="1"/>
  <c r="J7" i="1"/>
</calcChain>
</file>

<file path=xl/sharedStrings.xml><?xml version="1.0" encoding="utf-8"?>
<sst xmlns="http://schemas.openxmlformats.org/spreadsheetml/2006/main" count="63" uniqueCount="61">
  <si>
    <t>Little Creek Bass Anglers</t>
  </si>
  <si>
    <t>Year to Date Standings</t>
  </si>
  <si>
    <t>As of 05/04/25</t>
  </si>
  <si>
    <t>Place</t>
  </si>
  <si>
    <t xml:space="preserve">Name </t>
  </si>
  <si>
    <t># Fish</t>
  </si>
  <si>
    <t># Alive</t>
  </si>
  <si>
    <t xml:space="preserve">Total Weight </t>
  </si>
  <si>
    <t>Penalty</t>
  </si>
  <si>
    <t>Big Fish</t>
  </si>
  <si>
    <t>Net Weight</t>
  </si>
  <si>
    <t>Behind
1st</t>
  </si>
  <si>
    <t>Behind
2nd</t>
  </si>
  <si>
    <t>Behind
3rd</t>
  </si>
  <si>
    <t>Behind
4th</t>
  </si>
  <si>
    <t>Behind
5th</t>
  </si>
  <si>
    <t>Behind
6th</t>
  </si>
  <si>
    <t>1</t>
  </si>
  <si>
    <t>BRIAN</t>
  </si>
  <si>
    <t>GUCKERT</t>
  </si>
  <si>
    <t>2</t>
  </si>
  <si>
    <t>RAY</t>
  </si>
  <si>
    <t>BARNHILL</t>
  </si>
  <si>
    <t>3</t>
  </si>
  <si>
    <t>CHRIS</t>
  </si>
  <si>
    <t>PIKE</t>
  </si>
  <si>
    <t>4</t>
  </si>
  <si>
    <t>JP</t>
  </si>
  <si>
    <t>SCOTT</t>
  </si>
  <si>
    <t>5</t>
  </si>
  <si>
    <t>STEVE</t>
  </si>
  <si>
    <t>REVOLINSKY</t>
  </si>
  <si>
    <t>6</t>
  </si>
  <si>
    <t>AIDEN</t>
  </si>
  <si>
    <t>KERLIN</t>
  </si>
  <si>
    <t>7</t>
  </si>
  <si>
    <t>AMY</t>
  </si>
  <si>
    <t>SCHWARTZ</t>
  </si>
  <si>
    <t>8</t>
  </si>
  <si>
    <t>LD</t>
  </si>
  <si>
    <t>KINSEY</t>
  </si>
  <si>
    <t>9</t>
  </si>
  <si>
    <t>DENNIS</t>
  </si>
  <si>
    <t>COOK</t>
  </si>
  <si>
    <t>10</t>
  </si>
  <si>
    <t>PATRICK</t>
  </si>
  <si>
    <t>NICHOLS</t>
  </si>
  <si>
    <t>11</t>
  </si>
  <si>
    <t>GREG</t>
  </si>
  <si>
    <t>DICK</t>
  </si>
  <si>
    <t>12</t>
  </si>
  <si>
    <t>HARRISON</t>
  </si>
  <si>
    <t>GUCKERT (JR)</t>
  </si>
  <si>
    <t>13</t>
  </si>
  <si>
    <t>SHANE</t>
  </si>
  <si>
    <t>JONES</t>
  </si>
  <si>
    <t>14</t>
  </si>
  <si>
    <t>BRUCE</t>
  </si>
  <si>
    <t>15</t>
  </si>
  <si>
    <t>BRIESEMEISTER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</si>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</sst>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BF57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164" fontId="3" fillId="0" borderId="0" xfId="1" applyNumberFormat="1" applyFont="1" applyAlignment="1">
      <alignment horizontal="left"/>
    </xf>
    <xf numFmtId="0" fontId="2" fillId="0" borderId="0" xfId="1"/>
    <xf numFmtId="164" fontId="4" fillId="0" borderId="0" xfId="1" applyNumberFormat="1" applyFont="1" applyAlignment="1">
      <alignment horizontal="center"/>
    </xf>
    <xf numFmtId="0" fontId="5" fillId="0" borderId="0" xfId="1" applyFont="1"/>
    <xf numFmtId="49" fontId="4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7" fillId="0" borderId="1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4" xfId="1" applyFont="1" applyBorder="1" applyAlignment="1">
      <alignment horizontal="center" wrapText="1"/>
    </xf>
    <xf numFmtId="49" fontId="7" fillId="0" borderId="4" xfId="1" applyNumberFormat="1" applyFont="1" applyBorder="1" applyAlignment="1">
      <alignment horizontal="center"/>
    </xf>
    <xf numFmtId="0" fontId="8" fillId="0" borderId="5" xfId="1" applyFont="1" applyBorder="1" applyAlignment="1">
      <alignment horizontal="left"/>
    </xf>
    <xf numFmtId="0" fontId="9" fillId="0" borderId="6" xfId="1" applyFont="1" applyBorder="1"/>
    <xf numFmtId="1" fontId="9" fillId="0" borderId="6" xfId="1" applyNumberFormat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2" fontId="9" fillId="0" borderId="6" xfId="1" applyNumberFormat="1" applyFont="1" applyBorder="1" applyAlignment="1">
      <alignment horizontal="center"/>
    </xf>
    <xf numFmtId="2" fontId="7" fillId="2" borderId="6" xfId="1" applyNumberFormat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8" fillId="0" borderId="7" xfId="1" applyFont="1" applyBorder="1" applyAlignment="1">
      <alignment horizontal="left"/>
    </xf>
    <xf numFmtId="0" fontId="9" fillId="0" borderId="8" xfId="1" applyFont="1" applyBorder="1"/>
    <xf numFmtId="1" fontId="9" fillId="0" borderId="8" xfId="1" applyNumberFormat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2" fontId="9" fillId="0" borderId="8" xfId="1" applyNumberFormat="1" applyFont="1" applyBorder="1" applyAlignment="1">
      <alignment horizontal="center"/>
    </xf>
    <xf numFmtId="2" fontId="9" fillId="3" borderId="8" xfId="1" applyNumberFormat="1" applyFont="1" applyFill="1" applyBorder="1" applyAlignment="1">
      <alignment horizontal="center"/>
    </xf>
    <xf numFmtId="2" fontId="5" fillId="0" borderId="8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9" fillId="0" borderId="7" xfId="1" applyFont="1" applyBorder="1"/>
    <xf numFmtId="1" fontId="9" fillId="0" borderId="8" xfId="2" applyNumberFormat="1" applyFont="1" applyBorder="1" applyAlignment="1">
      <alignment horizontal="center"/>
    </xf>
    <xf numFmtId="2" fontId="9" fillId="0" borderId="8" xfId="3" applyNumberFormat="1" applyFont="1" applyBorder="1" applyAlignment="1">
      <alignment horizontal="center"/>
    </xf>
    <xf numFmtId="2" fontId="9" fillId="0" borderId="8" xfId="2" applyNumberFormat="1" applyFont="1" applyBorder="1" applyAlignment="1">
      <alignment horizontal="center"/>
    </xf>
    <xf numFmtId="1" fontId="9" fillId="0" borderId="9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2" fontId="9" fillId="0" borderId="9" xfId="1" applyNumberFormat="1" applyFont="1" applyBorder="1" applyAlignment="1">
      <alignment horizontal="center"/>
    </xf>
    <xf numFmtId="2" fontId="7" fillId="0" borderId="8" xfId="1" applyNumberFormat="1" applyFont="1" applyBorder="1" applyAlignment="1">
      <alignment horizontal="center"/>
    </xf>
    <xf numFmtId="49" fontId="9" fillId="0" borderId="2" xfId="1" applyNumberFormat="1" applyFont="1" applyBorder="1" applyAlignment="1">
      <alignment horizontal="center"/>
    </xf>
    <xf numFmtId="2" fontId="9" fillId="0" borderId="8" xfId="4" applyNumberFormat="1" applyFont="1" applyBorder="1" applyAlignment="1">
      <alignment horizontal="center"/>
    </xf>
    <xf numFmtId="2" fontId="5" fillId="0" borderId="0" xfId="1" applyNumberFormat="1" applyFont="1"/>
    <xf numFmtId="49" fontId="7" fillId="0" borderId="10" xfId="1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right"/>
    </xf>
    <xf numFmtId="1" fontId="7" fillId="0" borderId="8" xfId="1" applyNumberFormat="1" applyFont="1" applyBorder="1" applyAlignment="1">
      <alignment horizontal="center"/>
    </xf>
    <xf numFmtId="2" fontId="7" fillId="2" borderId="8" xfId="1" applyNumberFormat="1" applyFont="1" applyFill="1" applyBorder="1" applyAlignment="1">
      <alignment horizontal="center"/>
    </xf>
    <xf numFmtId="2" fontId="2" fillId="0" borderId="0" xfId="1" applyNumberFormat="1"/>
  </cellXfs>
  <cellStyles count="5">
    <cellStyle name="Comma 2 2 2" xfId="3" xr:uid="{8542F23D-760D-40F3-B086-DD70DE943D34}"/>
    <cellStyle name="Comma 3" xfId="4" xr:uid="{DC293332-EE88-460C-A410-E06BE85D2F54}"/>
    <cellStyle name="Normal" xfId="0" builtinId="0"/>
    <cellStyle name="Normal 2" xfId="1" xr:uid="{E784F3DF-5D32-441C-8B00-14978BE8E575}"/>
    <cellStyle name="Normal_YTD Standings" xfId="2" xr:uid="{8EB9B231-0B17-49C1-88B4-03F367FFD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A3189-6137-46FF-9C1D-BC25F7A19D4A}">
  <dimension ref="A1:O24"/>
  <sheetViews>
    <sheetView tabSelected="1" zoomScale="85" zoomScaleNormal="85" workbookViewId="0">
      <selection activeCell="J23" sqref="J23"/>
    </sheetView>
  </sheetViews>
  <sheetFormatPr defaultRowHeight="13.2" x14ac:dyDescent="0.25"/>
  <cols>
    <col min="1" max="1" width="8.88671875" style="2"/>
    <col min="2" max="2" width="14.88671875" style="2" customWidth="1"/>
    <col min="3" max="3" width="17.33203125" style="2" customWidth="1"/>
    <col min="4" max="5" width="8.88671875" style="2"/>
    <col min="6" max="6" width="10" style="2" customWidth="1"/>
    <col min="7" max="7" width="9.88671875" style="2" customWidth="1"/>
    <col min="8" max="8" width="10.109375" style="2" customWidth="1"/>
    <col min="9" max="9" width="10.44140625" style="2" customWidth="1"/>
    <col min="10" max="15" width="10.5546875" style="2" customWidth="1"/>
    <col min="16" max="16384" width="8.88671875" style="2"/>
  </cols>
  <sheetData>
    <row r="1" spans="1:15" x14ac:dyDescent="0.25">
      <c r="A1" s="1">
        <v>45781</v>
      </c>
      <c r="B1" s="1"/>
      <c r="C1" s="1"/>
      <c r="D1" s="1"/>
      <c r="E1" s="1"/>
      <c r="F1" s="1"/>
      <c r="G1" s="1"/>
      <c r="H1" s="1"/>
      <c r="I1" s="1"/>
    </row>
    <row r="2" spans="1:15" ht="17.399999999999999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7.399999999999999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</row>
    <row r="4" spans="1:15" ht="14.4" thickBot="1" x14ac:dyDescent="0.3">
      <c r="A4" s="6" t="s">
        <v>2</v>
      </c>
      <c r="B4" s="6"/>
      <c r="C4" s="6"/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</row>
    <row r="5" spans="1:15" ht="31.8" thickBot="1" x14ac:dyDescent="0.35">
      <c r="A5" s="7" t="s">
        <v>3</v>
      </c>
      <c r="B5" s="8" t="s">
        <v>4</v>
      </c>
      <c r="C5" s="9"/>
      <c r="D5" s="10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</row>
    <row r="6" spans="1:15" ht="16.2" thickBot="1" x14ac:dyDescent="0.35">
      <c r="A6" s="12" t="s">
        <v>17</v>
      </c>
      <c r="B6" s="13" t="s">
        <v>18</v>
      </c>
      <c r="C6" s="14" t="s">
        <v>19</v>
      </c>
      <c r="D6" s="15">
        <v>16</v>
      </c>
      <c r="E6" s="16">
        <v>10</v>
      </c>
      <c r="F6" s="17">
        <v>39.42</v>
      </c>
      <c r="G6" s="17">
        <v>1.5</v>
      </c>
      <c r="H6" s="18">
        <v>5.93</v>
      </c>
      <c r="I6" s="17">
        <v>37.92</v>
      </c>
      <c r="J6" s="19"/>
      <c r="K6" s="19"/>
      <c r="L6" s="19"/>
      <c r="M6" s="19"/>
      <c r="N6" s="19"/>
      <c r="O6" s="19"/>
    </row>
    <row r="7" spans="1:15" ht="16.2" thickBot="1" x14ac:dyDescent="0.35">
      <c r="A7" s="12" t="s">
        <v>20</v>
      </c>
      <c r="B7" s="20" t="s">
        <v>21</v>
      </c>
      <c r="C7" s="21" t="s">
        <v>22</v>
      </c>
      <c r="D7" s="22">
        <v>17</v>
      </c>
      <c r="E7" s="23">
        <v>17</v>
      </c>
      <c r="F7" s="24">
        <v>34.04</v>
      </c>
      <c r="G7" s="24">
        <v>0</v>
      </c>
      <c r="H7" s="25">
        <v>3.86</v>
      </c>
      <c r="I7" s="24">
        <v>34.04</v>
      </c>
      <c r="J7" s="26">
        <f t="shared" ref="J7:J20" si="0">I7-$I$6</f>
        <v>-3.8800000000000026</v>
      </c>
      <c r="K7" s="27"/>
      <c r="L7" s="27"/>
      <c r="M7" s="27"/>
      <c r="N7" s="27"/>
      <c r="O7" s="27"/>
    </row>
    <row r="8" spans="1:15" ht="16.2" thickBot="1" x14ac:dyDescent="0.35">
      <c r="A8" s="12" t="s">
        <v>23</v>
      </c>
      <c r="B8" s="20" t="s">
        <v>24</v>
      </c>
      <c r="C8" s="21" t="s">
        <v>25</v>
      </c>
      <c r="D8" s="22">
        <v>16</v>
      </c>
      <c r="E8" s="23">
        <v>16</v>
      </c>
      <c r="F8" s="24">
        <v>33.79</v>
      </c>
      <c r="G8" s="24">
        <v>0</v>
      </c>
      <c r="H8" s="24">
        <v>4.51</v>
      </c>
      <c r="I8" s="24">
        <v>33.79</v>
      </c>
      <c r="J8" s="26">
        <f t="shared" si="0"/>
        <v>-4.1300000000000026</v>
      </c>
      <c r="K8" s="26">
        <f t="shared" ref="K8:K15" si="1">I8-$I$7</f>
        <v>-0.25</v>
      </c>
      <c r="L8" s="27"/>
      <c r="M8" s="27"/>
      <c r="N8" s="27"/>
      <c r="O8" s="27"/>
    </row>
    <row r="9" spans="1:15" ht="16.2" thickBot="1" x14ac:dyDescent="0.35">
      <c r="A9" s="12" t="s">
        <v>26</v>
      </c>
      <c r="B9" s="20" t="s">
        <v>27</v>
      </c>
      <c r="C9" s="21" t="s">
        <v>28</v>
      </c>
      <c r="D9" s="22">
        <v>14</v>
      </c>
      <c r="E9" s="23">
        <v>14</v>
      </c>
      <c r="F9" s="24">
        <v>32.53</v>
      </c>
      <c r="G9" s="24">
        <v>0</v>
      </c>
      <c r="H9" s="24">
        <v>4.45</v>
      </c>
      <c r="I9" s="24">
        <v>32.53</v>
      </c>
      <c r="J9" s="26">
        <f t="shared" si="0"/>
        <v>-5.3900000000000006</v>
      </c>
      <c r="K9" s="26">
        <f t="shared" si="1"/>
        <v>-1.509999999999998</v>
      </c>
      <c r="L9" s="26">
        <f t="shared" ref="L9:L15" si="2">I9-$I$8</f>
        <v>-1.259999999999998</v>
      </c>
      <c r="M9" s="27"/>
      <c r="N9" s="27"/>
      <c r="O9" s="27"/>
    </row>
    <row r="10" spans="1:15" ht="16.2" thickBot="1" x14ac:dyDescent="0.35">
      <c r="A10" s="12" t="s">
        <v>29</v>
      </c>
      <c r="B10" s="20" t="s">
        <v>30</v>
      </c>
      <c r="C10" s="21" t="s">
        <v>31</v>
      </c>
      <c r="D10" s="22">
        <v>15</v>
      </c>
      <c r="E10" s="23">
        <v>15</v>
      </c>
      <c r="F10" s="24">
        <v>31.22</v>
      </c>
      <c r="G10" s="24">
        <v>0</v>
      </c>
      <c r="H10" s="24">
        <v>4.16</v>
      </c>
      <c r="I10" s="24">
        <v>31.22</v>
      </c>
      <c r="J10" s="26">
        <f t="shared" si="0"/>
        <v>-6.7000000000000028</v>
      </c>
      <c r="K10" s="26">
        <f t="shared" si="1"/>
        <v>-2.8200000000000003</v>
      </c>
      <c r="L10" s="26">
        <f t="shared" si="2"/>
        <v>-2.5700000000000003</v>
      </c>
      <c r="M10" s="26">
        <f>I10-$I$9</f>
        <v>-1.3100000000000023</v>
      </c>
      <c r="N10" s="27"/>
      <c r="O10" s="27"/>
    </row>
    <row r="11" spans="1:15" ht="16.2" thickBot="1" x14ac:dyDescent="0.35">
      <c r="A11" s="12" t="s">
        <v>32</v>
      </c>
      <c r="B11" s="20" t="s">
        <v>33</v>
      </c>
      <c r="C11" s="21" t="s">
        <v>34</v>
      </c>
      <c r="D11" s="22">
        <v>15</v>
      </c>
      <c r="E11" s="23">
        <v>14</v>
      </c>
      <c r="F11" s="24">
        <v>28.98</v>
      </c>
      <c r="G11" s="24">
        <v>0.25</v>
      </c>
      <c r="H11" s="24">
        <v>3.64</v>
      </c>
      <c r="I11" s="24">
        <v>28.73</v>
      </c>
      <c r="J11" s="26">
        <f t="shared" si="0"/>
        <v>-9.1900000000000013</v>
      </c>
      <c r="K11" s="26">
        <f t="shared" si="1"/>
        <v>-5.3099999999999987</v>
      </c>
      <c r="L11" s="26">
        <f t="shared" si="2"/>
        <v>-5.0599999999999987</v>
      </c>
      <c r="M11" s="26">
        <f t="shared" ref="M11:M15" si="3">I11-$I$9</f>
        <v>-3.8000000000000007</v>
      </c>
      <c r="N11" s="26">
        <f>I11-$I$10</f>
        <v>-2.4899999999999984</v>
      </c>
      <c r="O11" s="27"/>
    </row>
    <row r="12" spans="1:15" ht="16.2" thickBot="1" x14ac:dyDescent="0.35">
      <c r="A12" s="12" t="s">
        <v>35</v>
      </c>
      <c r="B12" s="28" t="s">
        <v>36</v>
      </c>
      <c r="C12" s="21" t="s">
        <v>37</v>
      </c>
      <c r="D12" s="29">
        <v>12</v>
      </c>
      <c r="E12" s="29">
        <v>12</v>
      </c>
      <c r="F12" s="30">
        <v>24.34</v>
      </c>
      <c r="G12" s="30">
        <v>0</v>
      </c>
      <c r="H12" s="31">
        <v>4.2300000000000004</v>
      </c>
      <c r="I12" s="24">
        <v>24.34</v>
      </c>
      <c r="J12" s="26">
        <f t="shared" si="0"/>
        <v>-13.580000000000002</v>
      </c>
      <c r="K12" s="26">
        <f t="shared" si="1"/>
        <v>-9.6999999999999993</v>
      </c>
      <c r="L12" s="26">
        <f t="shared" si="2"/>
        <v>-9.4499999999999993</v>
      </c>
      <c r="M12" s="26">
        <f t="shared" si="3"/>
        <v>-8.1900000000000013</v>
      </c>
      <c r="N12" s="26">
        <f t="shared" ref="N12:N15" si="4">I12-$I$10</f>
        <v>-6.879999999999999</v>
      </c>
      <c r="O12" s="26">
        <f>I12-$I$11</f>
        <v>-4.3900000000000006</v>
      </c>
    </row>
    <row r="13" spans="1:15" ht="16.2" thickBot="1" x14ac:dyDescent="0.35">
      <c r="A13" s="12" t="s">
        <v>38</v>
      </c>
      <c r="B13" s="20" t="s">
        <v>39</v>
      </c>
      <c r="C13" s="21" t="s">
        <v>40</v>
      </c>
      <c r="D13" s="22">
        <v>11</v>
      </c>
      <c r="E13" s="23">
        <v>11</v>
      </c>
      <c r="F13" s="24">
        <v>22.97</v>
      </c>
      <c r="G13" s="24">
        <v>0</v>
      </c>
      <c r="H13" s="24">
        <v>2.68</v>
      </c>
      <c r="I13" s="24">
        <v>22.97</v>
      </c>
      <c r="J13" s="26">
        <f t="shared" si="0"/>
        <v>-14.950000000000003</v>
      </c>
      <c r="K13" s="26">
        <f t="shared" si="1"/>
        <v>-11.07</v>
      </c>
      <c r="L13" s="26">
        <f t="shared" si="2"/>
        <v>-10.82</v>
      </c>
      <c r="M13" s="26">
        <f t="shared" si="3"/>
        <v>-9.5600000000000023</v>
      </c>
      <c r="N13" s="26">
        <f>I13-$I$10</f>
        <v>-8.25</v>
      </c>
      <c r="O13" s="26">
        <f>I13-$I$11</f>
        <v>-5.7600000000000016</v>
      </c>
    </row>
    <row r="14" spans="1:15" ht="16.2" thickBot="1" x14ac:dyDescent="0.35">
      <c r="A14" s="12" t="s">
        <v>41</v>
      </c>
      <c r="B14" s="20" t="s">
        <v>42</v>
      </c>
      <c r="C14" s="21" t="s">
        <v>43</v>
      </c>
      <c r="D14" s="22">
        <v>7</v>
      </c>
      <c r="E14" s="23">
        <v>7</v>
      </c>
      <c r="F14" s="24">
        <v>18.670000000000002</v>
      </c>
      <c r="G14" s="24">
        <v>0</v>
      </c>
      <c r="H14" s="24"/>
      <c r="I14" s="24">
        <v>18.670000000000002</v>
      </c>
      <c r="J14" s="26">
        <f t="shared" si="0"/>
        <v>-19.25</v>
      </c>
      <c r="K14" s="26">
        <f t="shared" si="1"/>
        <v>-15.369999999999997</v>
      </c>
      <c r="L14" s="26">
        <f>I14-$I$8</f>
        <v>-15.119999999999997</v>
      </c>
      <c r="M14" s="26">
        <f>I14-$I$9</f>
        <v>-13.86</v>
      </c>
      <c r="N14" s="26">
        <f>I14-$I$10</f>
        <v>-12.549999999999997</v>
      </c>
      <c r="O14" s="26">
        <f>I14-$I$11</f>
        <v>-10.059999999999999</v>
      </c>
    </row>
    <row r="15" spans="1:15" ht="16.2" thickBot="1" x14ac:dyDescent="0.35">
      <c r="A15" s="12" t="s">
        <v>44</v>
      </c>
      <c r="B15" s="20" t="s">
        <v>45</v>
      </c>
      <c r="C15" s="21" t="s">
        <v>46</v>
      </c>
      <c r="D15" s="22">
        <v>8</v>
      </c>
      <c r="E15" s="23">
        <v>8</v>
      </c>
      <c r="F15" s="24">
        <v>15.12</v>
      </c>
      <c r="G15" s="24">
        <v>0</v>
      </c>
      <c r="H15" s="24">
        <v>3.01</v>
      </c>
      <c r="I15" s="24">
        <v>15.12</v>
      </c>
      <c r="J15" s="26">
        <f>I15-$I$6</f>
        <v>-22.800000000000004</v>
      </c>
      <c r="K15" s="26">
        <f>I15-$I$7</f>
        <v>-18.920000000000002</v>
      </c>
      <c r="L15" s="26">
        <f t="shared" si="2"/>
        <v>-18.670000000000002</v>
      </c>
      <c r="M15" s="26">
        <f t="shared" si="3"/>
        <v>-17.410000000000004</v>
      </c>
      <c r="N15" s="26">
        <f t="shared" si="4"/>
        <v>-16.100000000000001</v>
      </c>
      <c r="O15" s="26">
        <f>I15-$I$11</f>
        <v>-13.610000000000001</v>
      </c>
    </row>
    <row r="16" spans="1:15" ht="16.2" thickBot="1" x14ac:dyDescent="0.35">
      <c r="A16" s="12" t="s">
        <v>47</v>
      </c>
      <c r="B16" s="20" t="s">
        <v>48</v>
      </c>
      <c r="C16" s="21" t="s">
        <v>49</v>
      </c>
      <c r="D16" s="32">
        <v>8</v>
      </c>
      <c r="E16" s="33">
        <v>8</v>
      </c>
      <c r="F16" s="34">
        <v>12.43</v>
      </c>
      <c r="G16" s="34">
        <v>0</v>
      </c>
      <c r="I16" s="34">
        <v>12.43</v>
      </c>
      <c r="J16" s="26">
        <f>I16-$I$6</f>
        <v>-25.490000000000002</v>
      </c>
      <c r="K16" s="26">
        <f>I16-$I$7</f>
        <v>-21.61</v>
      </c>
      <c r="L16" s="26">
        <f>I16-$I$8</f>
        <v>-21.36</v>
      </c>
      <c r="M16" s="26">
        <f>I16-$I$9</f>
        <v>-20.100000000000001</v>
      </c>
      <c r="N16" s="26">
        <f>I16-$I$10</f>
        <v>-18.79</v>
      </c>
      <c r="O16" s="26">
        <f>I16-$I$11</f>
        <v>-16.3</v>
      </c>
    </row>
    <row r="17" spans="1:15" ht="16.2" thickBot="1" x14ac:dyDescent="0.35">
      <c r="A17" s="12" t="s">
        <v>50</v>
      </c>
      <c r="B17" s="20" t="s">
        <v>51</v>
      </c>
      <c r="C17" s="21" t="s">
        <v>52</v>
      </c>
      <c r="D17" s="22">
        <v>7</v>
      </c>
      <c r="E17" s="23">
        <v>7</v>
      </c>
      <c r="F17" s="24">
        <v>10.74</v>
      </c>
      <c r="G17" s="24">
        <v>0</v>
      </c>
      <c r="H17" s="24">
        <v>2.2200000000000002</v>
      </c>
      <c r="I17" s="24">
        <v>10.74</v>
      </c>
      <c r="J17" s="26">
        <f t="shared" ref="J17:J19" si="5">I17-$I$6</f>
        <v>-27.18</v>
      </c>
      <c r="K17" s="26">
        <f t="shared" ref="K17:K20" si="6">I17-$I$7</f>
        <v>-23.299999999999997</v>
      </c>
      <c r="L17" s="26">
        <f t="shared" ref="L17:L20" si="7">I17-$I$8</f>
        <v>-23.049999999999997</v>
      </c>
      <c r="M17" s="26">
        <f t="shared" ref="M17:M20" si="8">I17-$I$9</f>
        <v>-21.79</v>
      </c>
      <c r="N17" s="26">
        <f t="shared" ref="N17:N20" si="9">I17-$I$10</f>
        <v>-20.479999999999997</v>
      </c>
      <c r="O17" s="26">
        <f>I17-$I$11</f>
        <v>-17.990000000000002</v>
      </c>
    </row>
    <row r="18" spans="1:15" ht="16.2" thickBot="1" x14ac:dyDescent="0.35">
      <c r="A18" s="12" t="s">
        <v>53</v>
      </c>
      <c r="B18" s="20" t="s">
        <v>54</v>
      </c>
      <c r="C18" s="21" t="s">
        <v>55</v>
      </c>
      <c r="D18" s="22">
        <v>6</v>
      </c>
      <c r="E18" s="23">
        <v>6</v>
      </c>
      <c r="F18" s="24">
        <v>9.39</v>
      </c>
      <c r="G18" s="24">
        <v>0</v>
      </c>
      <c r="H18" s="24"/>
      <c r="I18" s="24">
        <v>9.39</v>
      </c>
      <c r="J18" s="26">
        <f t="shared" si="5"/>
        <v>-28.53</v>
      </c>
      <c r="K18" s="26">
        <f t="shared" si="6"/>
        <v>-24.65</v>
      </c>
      <c r="L18" s="26">
        <f t="shared" si="7"/>
        <v>-24.4</v>
      </c>
      <c r="M18" s="26">
        <f t="shared" si="8"/>
        <v>-23.14</v>
      </c>
      <c r="N18" s="26">
        <f t="shared" si="9"/>
        <v>-21.83</v>
      </c>
      <c r="O18" s="26">
        <f>I18-$I$11</f>
        <v>-19.34</v>
      </c>
    </row>
    <row r="19" spans="1:15" ht="16.2" thickBot="1" x14ac:dyDescent="0.35">
      <c r="A19" s="12" t="s">
        <v>56</v>
      </c>
      <c r="B19" s="20" t="s">
        <v>57</v>
      </c>
      <c r="C19" s="21" t="s">
        <v>19</v>
      </c>
      <c r="D19" s="22">
        <v>5</v>
      </c>
      <c r="E19" s="23">
        <v>5</v>
      </c>
      <c r="F19" s="24">
        <v>8.0299999999999994</v>
      </c>
      <c r="G19" s="24">
        <v>0</v>
      </c>
      <c r="H19" s="24">
        <v>1.54</v>
      </c>
      <c r="I19" s="24">
        <v>8.0299999999999994</v>
      </c>
      <c r="J19" s="26">
        <f t="shared" si="5"/>
        <v>-29.89</v>
      </c>
      <c r="K19" s="26">
        <f t="shared" si="6"/>
        <v>-26.009999999999998</v>
      </c>
      <c r="L19" s="26">
        <f t="shared" si="7"/>
        <v>-25.759999999999998</v>
      </c>
      <c r="M19" s="26">
        <f t="shared" si="8"/>
        <v>-24.5</v>
      </c>
      <c r="N19" s="26">
        <f t="shared" si="9"/>
        <v>-23.189999999999998</v>
      </c>
      <c r="O19" s="26">
        <f>I19-$I$11</f>
        <v>-20.700000000000003</v>
      </c>
    </row>
    <row r="20" spans="1:15" ht="16.2" thickBot="1" x14ac:dyDescent="0.35">
      <c r="A20" s="12" t="s">
        <v>58</v>
      </c>
      <c r="B20" s="28" t="s">
        <v>18</v>
      </c>
      <c r="C20" s="21" t="s">
        <v>59</v>
      </c>
      <c r="D20" s="23">
        <v>2</v>
      </c>
      <c r="E20" s="23">
        <v>2</v>
      </c>
      <c r="F20" s="24">
        <v>4.12</v>
      </c>
      <c r="G20" s="24">
        <v>0</v>
      </c>
      <c r="H20" s="35"/>
      <c r="I20" s="24">
        <v>4.12</v>
      </c>
      <c r="J20" s="26">
        <f>I20-$I$6</f>
        <v>-33.800000000000004</v>
      </c>
      <c r="K20" s="26">
        <f>I20-$I$7</f>
        <v>-29.919999999999998</v>
      </c>
      <c r="L20" s="26">
        <f>I20-$I$8</f>
        <v>-29.669999999999998</v>
      </c>
      <c r="M20" s="26">
        <f>I20-$I$9</f>
        <v>-28.41</v>
      </c>
      <c r="N20" s="26">
        <f>I20-$I$10</f>
        <v>-27.099999999999998</v>
      </c>
      <c r="O20" s="26">
        <f>I20-$I$11</f>
        <v>-24.61</v>
      </c>
    </row>
    <row r="21" spans="1:15" ht="16.2" thickBot="1" x14ac:dyDescent="0.35">
      <c r="A21" s="36"/>
      <c r="B21" s="21"/>
      <c r="C21" s="21"/>
      <c r="D21" s="29"/>
      <c r="E21" s="29"/>
      <c r="F21" s="37"/>
      <c r="G21" s="37"/>
      <c r="H21" s="37"/>
      <c r="I21" s="34"/>
      <c r="J21" s="38"/>
      <c r="K21" s="38"/>
      <c r="L21" s="38"/>
      <c r="M21" s="38"/>
      <c r="N21" s="38"/>
      <c r="O21" s="38"/>
    </row>
    <row r="22" spans="1:15" ht="16.8" thickTop="1" thickBot="1" x14ac:dyDescent="0.35">
      <c r="A22" s="39" t="s">
        <v>60</v>
      </c>
      <c r="B22" s="40"/>
      <c r="C22" s="40"/>
      <c r="D22" s="41">
        <f>SUM(D6:D21)</f>
        <v>159</v>
      </c>
      <c r="E22" s="41">
        <f>SUM(E6:E21)</f>
        <v>152</v>
      </c>
      <c r="F22" s="35">
        <f>SUM(F6:F21)</f>
        <v>325.78999999999996</v>
      </c>
      <c r="G22" s="35">
        <f>SUM(G6:G21)</f>
        <v>1.75</v>
      </c>
      <c r="H22" s="42">
        <f>MAX(H6:H19)</f>
        <v>5.93</v>
      </c>
      <c r="I22" s="35">
        <f>SUM(I6:I21)</f>
        <v>324.03999999999996</v>
      </c>
      <c r="J22" s="4"/>
      <c r="K22" s="4"/>
      <c r="L22" s="4"/>
      <c r="M22" s="4"/>
      <c r="N22" s="4"/>
      <c r="O22" s="4"/>
    </row>
    <row r="23" spans="1:15" ht="13.8" thickTop="1" x14ac:dyDescent="0.25"/>
    <row r="24" spans="1:15" x14ac:dyDescent="0.25">
      <c r="G24" s="43"/>
    </row>
  </sheetData>
  <mergeCells count="5">
    <mergeCell ref="A1:I1"/>
    <mergeCell ref="A2:I2"/>
    <mergeCell ref="A3:I3"/>
    <mergeCell ref="A4:I4"/>
    <mergeCell ref="B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YTD Standings @ 5-04-25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Schwartz</dc:creator>
  <cp:lastModifiedBy>Amy Schwartz</cp:lastModifiedBy>
  <dcterms:created xsi:type="dcterms:W3CDTF">2025-05-07T22:58:38Z</dcterms:created>
  <dcterms:modified xsi:type="dcterms:W3CDTF">2025-05-07T22:59:17Z</dcterms:modified>
</cp:coreProperties>
</file>